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ashi\Desktop\"/>
    </mc:Choice>
  </mc:AlternateContent>
  <xr:revisionPtr revIDLastSave="0" documentId="8_{4DFAE0CD-C5F2-4179-A96B-9126EBB25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【加工NG】日建連事務処理用" sheetId="2" r:id="rId2"/>
  </sheets>
  <definedNames>
    <definedName name="_xlnm.Print_Area" localSheetId="0">申込書!$A$1:$CH$36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7" i="2"/>
  <c r="J28" i="2"/>
  <c r="J29" i="2"/>
  <c r="J30" i="2"/>
  <c r="J31" i="2"/>
  <c r="J24" i="2"/>
  <c r="J22" i="2"/>
  <c r="B7" i="2"/>
  <c r="C7" i="2"/>
  <c r="E7" i="2"/>
  <c r="G7" i="2"/>
  <c r="H7" i="2"/>
  <c r="B8" i="2"/>
  <c r="C8" i="2"/>
  <c r="E8" i="2"/>
  <c r="G8" i="2"/>
  <c r="H8" i="2"/>
  <c r="B9" i="2"/>
  <c r="C9" i="2"/>
  <c r="E9" i="2"/>
  <c r="G9" i="2"/>
  <c r="H9" i="2"/>
  <c r="E31" i="2"/>
  <c r="G31" i="2"/>
  <c r="H31" i="2" s="1"/>
  <c r="C30" i="2"/>
  <c r="C29" i="2"/>
  <c r="C28" i="2"/>
  <c r="C27" i="2"/>
  <c r="C26" i="2"/>
  <c r="C25" i="2"/>
  <c r="C24" i="2"/>
  <c r="E25" i="2"/>
  <c r="E26" i="2"/>
  <c r="E27" i="2"/>
  <c r="E28" i="2"/>
  <c r="E29" i="2"/>
  <c r="E30" i="2"/>
  <c r="E24" i="2"/>
  <c r="C22" i="2"/>
  <c r="G22" i="2"/>
  <c r="B25" i="2"/>
  <c r="G25" i="2"/>
  <c r="H25" i="2" s="1"/>
  <c r="I25" i="2" s="1"/>
  <c r="K25" i="2"/>
  <c r="B26" i="2"/>
  <c r="G26" i="2"/>
  <c r="H26" i="2" s="1"/>
  <c r="I26" i="2" s="1"/>
  <c r="K26" i="2"/>
  <c r="B27" i="2"/>
  <c r="G27" i="2"/>
  <c r="H27" i="2" s="1"/>
  <c r="I27" i="2" s="1"/>
  <c r="K27" i="2"/>
  <c r="B28" i="2"/>
  <c r="G28" i="2"/>
  <c r="H28" i="2" s="1"/>
  <c r="I28" i="2" s="1"/>
  <c r="K28" i="2"/>
  <c r="B29" i="2"/>
  <c r="G29" i="2"/>
  <c r="H29" i="2" s="1"/>
  <c r="I29" i="2" s="1"/>
  <c r="K29" i="2"/>
  <c r="B30" i="2"/>
  <c r="G30" i="2"/>
  <c r="H30" i="2" s="1"/>
  <c r="I30" i="2" s="1"/>
  <c r="K30" i="2"/>
  <c r="B24" i="2"/>
  <c r="K24" i="2"/>
  <c r="G24" i="2"/>
  <c r="H24" i="2" s="1"/>
  <c r="C31" i="2"/>
  <c r="D8" i="2"/>
  <c r="F9" i="2"/>
  <c r="F8" i="2"/>
  <c r="F7" i="2"/>
  <c r="D7" i="2"/>
  <c r="D9" i="2"/>
  <c r="F29" i="2"/>
  <c r="F26" i="2"/>
  <c r="D25" i="2"/>
  <c r="D22" i="2"/>
  <c r="F31" i="2"/>
  <c r="D30" i="2"/>
  <c r="F30" i="2"/>
  <c r="D28" i="2"/>
  <c r="F25" i="2"/>
  <c r="F27" i="2"/>
  <c r="D31" i="2"/>
  <c r="D29" i="2"/>
  <c r="D26" i="2"/>
  <c r="F24" i="2"/>
  <c r="D24" i="2"/>
  <c r="F28" i="2"/>
  <c r="D27" i="2"/>
  <c r="I31" i="2" l="1"/>
  <c r="K22" i="2"/>
  <c r="I24" i="2"/>
  <c r="AO23" i="1"/>
  <c r="H5" i="2" l="1"/>
  <c r="H6" i="2"/>
  <c r="H10" i="2"/>
  <c r="G5" i="2"/>
  <c r="G6" i="2"/>
  <c r="G10" i="2"/>
  <c r="G11" i="2"/>
  <c r="C4" i="2"/>
  <c r="B5" i="2"/>
  <c r="B6" i="2"/>
  <c r="B10" i="2"/>
  <c r="B11" i="2"/>
  <c r="B4" i="2"/>
  <c r="G4" i="2"/>
  <c r="C5" i="2"/>
  <c r="C6" i="2"/>
  <c r="C10" i="2"/>
  <c r="C11" i="2"/>
  <c r="H4" i="2"/>
  <c r="D6" i="2"/>
  <c r="D10" i="2"/>
  <c r="D5" i="2"/>
  <c r="D11" i="2"/>
  <c r="D4" i="2"/>
  <c r="AO22" i="1" l="1"/>
  <c r="H22" i="2" s="1"/>
  <c r="E11" i="2"/>
  <c r="H11" i="2"/>
  <c r="E5" i="2"/>
  <c r="E6" i="2"/>
  <c r="E10" i="2"/>
  <c r="E4" i="2"/>
  <c r="F5" i="2"/>
  <c r="F10" i="2"/>
  <c r="F4" i="2"/>
  <c r="F11" i="2"/>
  <c r="F6" i="2"/>
  <c r="I22" i="2" l="1"/>
  <c r="N4" i="2"/>
  <c r="M4" i="2"/>
  <c r="L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I3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11/7現在　22名入金　55,000円
</t>
        </r>
      </text>
    </comment>
  </commentList>
</comments>
</file>

<file path=xl/sharedStrings.xml><?xml version="1.0" encoding="utf-8"?>
<sst xmlns="http://schemas.openxmlformats.org/spreadsheetml/2006/main" count="119" uniqueCount="95">
  <si>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</si>
  <si>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</si>
  <si>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</si>
  <si>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</si>
  <si>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</si>
  <si>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</si>
  <si>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</si>
  <si>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</si>
  <si>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</si>
  <si>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</si>
  <si>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</si>
  <si>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</si>
  <si>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</si>
  <si>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</si>
  <si>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</si>
  <si>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</si>
  <si>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</si>
  <si>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</si>
  <si>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ナ</t>
    </rPh>
    <phoneticPr fontId="2"/>
  </si>
  <si>
    <t>環境公害対策講習会受講申込書 ・（ 受 講 票 ）</t>
    <rPh sb="0" eb="2">
      <t>カンキョウ</t>
    </rPh>
    <rPh sb="2" eb="4">
      <t>コウガイ</t>
    </rPh>
    <rPh sb="4" eb="6">
      <t>タイサク</t>
    </rPh>
    <rPh sb="6" eb="9">
      <t>コウシュウカイ</t>
    </rPh>
    <rPh sb="9" eb="10">
      <t>ウケ</t>
    </rPh>
    <rPh sb="10" eb="11">
      <t>コウ</t>
    </rPh>
    <rPh sb="11" eb="12">
      <t>サル</t>
    </rPh>
    <rPh sb="12" eb="13">
      <t>コミ</t>
    </rPh>
    <rPh sb="13" eb="14">
      <t>ショ</t>
    </rPh>
    <rPh sb="18" eb="19">
      <t>ウケ</t>
    </rPh>
    <rPh sb="20" eb="21">
      <t>コウ</t>
    </rPh>
    <rPh sb="22" eb="23">
      <t>ヒョウ</t>
    </rPh>
    <phoneticPr fontId="2"/>
  </si>
  <si>
    <t>建設　太郎</t>
    <rPh sb="0" eb="2">
      <t>ケンセツ</t>
    </rPh>
    <rPh sb="3" eb="5">
      <t>タロウ</t>
    </rPh>
    <phoneticPr fontId="2"/>
  </si>
  <si>
    <t>上記のとおり申し込みます。　</t>
    <phoneticPr fontId="2"/>
  </si>
  <si>
    <t>①</t>
  </si>
  <si>
    <t>✓</t>
  </si>
  <si>
    <t>-</t>
  </si>
  <si>
    <t>整理番号</t>
    <rPh sb="0" eb="2">
      <t>セイリ</t>
    </rPh>
    <rPh sb="2" eb="4">
      <t>バンゴウ</t>
    </rPh>
    <phoneticPr fontId="2"/>
  </si>
  <si>
    <t>受講者</t>
    <rPh sb="0" eb="3">
      <t>ジュコウシャ</t>
    </rPh>
    <phoneticPr fontId="2"/>
  </si>
  <si>
    <t>会社名</t>
    <rPh sb="0" eb="3">
      <t>カイシャメイ</t>
    </rPh>
    <phoneticPr fontId="2"/>
  </si>
  <si>
    <t>社名ﾌﾘｶﾞﾅ</t>
    <rPh sb="0" eb="2">
      <t>シャメイ</t>
    </rPh>
    <phoneticPr fontId="2"/>
  </si>
  <si>
    <t>-</t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</si>
  <si>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</si>
  <si>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</si>
  <si>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アドレス</t>
    <phoneticPr fontId="2"/>
  </si>
  <si>
    <t>入金
《予定日》</t>
    <rPh sb="0" eb="2">
      <t>ニュウキン</t>
    </rPh>
    <rPh sb="4" eb="6">
      <t>ヨテイ</t>
    </rPh>
    <rPh sb="6" eb="7">
      <t>ヒ</t>
    </rPh>
    <phoneticPr fontId="2"/>
  </si>
  <si>
    <r>
      <t xml:space="preserve">入金日
</t>
    </r>
    <r>
      <rPr>
        <sz val="11"/>
        <rFont val="ＭＳ Ｐゴシック"/>
        <family val="3"/>
        <charset val="128"/>
      </rPr>
      <t>消費税10％</t>
    </r>
    <rPh sb="0" eb="2">
      <t>ニュウキン</t>
    </rPh>
    <rPh sb="2" eb="3">
      <t>ヒ</t>
    </rPh>
    <rPh sb="4" eb="7">
      <t>ショウヒゼイ</t>
    </rPh>
    <phoneticPr fontId="2"/>
  </si>
  <si>
    <t>CPDS申込</t>
    <rPh sb="4" eb="6">
      <t>モウシコミ</t>
    </rPh>
    <phoneticPr fontId="2"/>
  </si>
  <si>
    <t>氏名ﾌﾘｶﾞﾅ</t>
    <rPh sb="0" eb="2">
      <t>シメイ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</si>
  <si>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</si>
  <si>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</si>
  <si>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▼プルダウン選択</t>
    <rPh sb="6" eb="8">
      <t>センタク</t>
    </rPh>
    <phoneticPr fontId="2"/>
  </si>
  <si>
    <t>このシートは加工しないでください。事務局用の集計シートです。</t>
    <rPh sb="6" eb="8">
      <t>カコウ</t>
    </rPh>
    <phoneticPr fontId="2"/>
  </si>
  <si>
    <t>管理用</t>
    <rPh sb="0" eb="3">
      <t>カンリヨウ</t>
    </rPh>
    <phoneticPr fontId="2"/>
  </si>
  <si>
    <t>請求書用</t>
    <rPh sb="0" eb="4">
      <t>セイキュウショヨウ</t>
    </rPh>
    <phoneticPr fontId="2"/>
  </si>
  <si>
    <t>※ なお、本講習会は、ＣＰＤＳ（全国土木施工管理技士会連合会）認定の講習会です。</t>
    <phoneticPr fontId="2"/>
  </si>
  <si>
    <t>　　希望者には受講証明書を講習会終了後に交付致します。</t>
    <phoneticPr fontId="2"/>
  </si>
  <si>
    <t>※上記個人情報は、講習会の状況把握以外には使用致しません。</t>
    <phoneticPr fontId="2"/>
  </si>
  <si>
    <t>kensetsu@nikkenren.or.jp</t>
    <phoneticPr fontId="2"/>
  </si>
  <si>
    <t>人数</t>
    <rPh sb="0" eb="2">
      <t>ニンズウ</t>
    </rPh>
    <phoneticPr fontId="1"/>
  </si>
  <si>
    <t>請求書の単位</t>
    <rPh sb="0" eb="3">
      <t>セイキュウショ</t>
    </rPh>
    <rPh sb="4" eb="6">
      <t>タンイ</t>
    </rPh>
    <phoneticPr fontId="1"/>
  </si>
  <si>
    <t>請求書の金額</t>
    <rPh sb="0" eb="3">
      <t>セイキュウショ</t>
    </rPh>
    <rPh sb="4" eb="6">
      <t>キンガク</t>
    </rPh>
    <phoneticPr fontId="1"/>
  </si>
  <si>
    <t>入金予定日</t>
    <rPh sb="0" eb="2">
      <t>ニュウキン</t>
    </rPh>
    <rPh sb="2" eb="5">
      <t>ヨテイビ</t>
    </rPh>
    <phoneticPr fontId="1"/>
  </si>
  <si>
    <t>入金日</t>
    <rPh sb="0" eb="2">
      <t>ニュウキン</t>
    </rPh>
    <rPh sb="2" eb="3">
      <t>ヒ</t>
    </rPh>
    <phoneticPr fontId="1"/>
  </si>
  <si>
    <t>備考</t>
    <rPh sb="0" eb="2">
      <t>ビコウ</t>
    </rPh>
    <phoneticPr fontId="1"/>
  </si>
  <si>
    <t>必要1
不要2</t>
    <phoneticPr fontId="2"/>
  </si>
  <si>
    <t>受講者氏名は、姓と名の間に全角スペースを空けてください。例：建設　太郎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rPh sb="28" eb="29">
      <t>レイ</t>
    </rPh>
    <rPh sb="30" eb="32">
      <t>ケンセツ</t>
    </rPh>
    <rPh sb="33" eb="35">
      <t>タロウ</t>
    </rPh>
    <phoneticPr fontId="2"/>
  </si>
  <si>
    <t>振込
予定日</t>
    <rPh sb="0" eb="2">
      <t>フリコ</t>
    </rPh>
    <rPh sb="3" eb="6">
      <t>ヨテイビ</t>
    </rPh>
    <phoneticPr fontId="2"/>
  </si>
  <si>
    <t>○</t>
    <phoneticPr fontId="2"/>
  </si>
  <si>
    <t>個人振込みの場合ﾒｰﾙｱﾄﾞﾚｽを記入
（会社一括振込の場合は記入不要）</t>
    <rPh sb="0" eb="2">
      <t>コジン</t>
    </rPh>
    <rPh sb="2" eb="4">
      <t>フリコ</t>
    </rPh>
    <rPh sb="6" eb="8">
      <t>バアイ</t>
    </rPh>
    <rPh sb="17" eb="19">
      <t>キニュウ</t>
    </rPh>
    <rPh sb="21" eb="27">
      <t>カイシャイッカツフリコミ</t>
    </rPh>
    <rPh sb="28" eb="30">
      <t>バアイ</t>
    </rPh>
    <rPh sb="31" eb="35">
      <t>キニュウフヨウ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</si>
  <si>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</si>
  <si>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</si>
  <si>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会社一括
振込人数</t>
    <rPh sb="0" eb="4">
      <t>カイシャイッカツ</t>
    </rPh>
    <rPh sb="5" eb="7">
      <t>フリコ</t>
    </rPh>
    <rPh sb="7" eb="9">
      <t>ニンズウ</t>
    </rPh>
    <phoneticPr fontId="2"/>
  </si>
  <si>
    <t>人</t>
    <rPh sb="0" eb="1">
      <t>ニン</t>
    </rPh>
    <phoneticPr fontId="2"/>
  </si>
  <si>
    <t>人分</t>
    <rPh sb="0" eb="1">
      <t>ニン</t>
    </rPh>
    <rPh sb="1" eb="2">
      <t>ブン</t>
    </rPh>
    <phoneticPr fontId="2"/>
  </si>
  <si>
    <t>個人人数</t>
    <rPh sb="0" eb="2">
      <t>コジン</t>
    </rPh>
    <rPh sb="2" eb="4">
      <t>ニンズウ</t>
    </rPh>
    <phoneticPr fontId="2"/>
  </si>
  <si>
    <t>21</t>
    <phoneticPr fontId="2"/>
  </si>
  <si>
    <t>会員会社/個人
（顧客）コード</t>
    <rPh sb="0" eb="2">
      <t>カイイン</t>
    </rPh>
    <rPh sb="2" eb="4">
      <t>カイシャ</t>
    </rPh>
    <rPh sb="5" eb="7">
      <t>コジン</t>
    </rPh>
    <rPh sb="9" eb="11">
      <t>コキャク</t>
    </rPh>
    <phoneticPr fontId="1"/>
  </si>
  <si>
    <t>整理No.
個人のみ</t>
    <rPh sb="0" eb="2">
      <t>セイリ</t>
    </rPh>
    <rPh sb="6" eb="8">
      <t>コジン</t>
    </rPh>
    <phoneticPr fontId="1"/>
  </si>
  <si>
    <t>申込み受領後に、日建連事務局で整理№を記入し、メールで返送いたします。当日の受講票に</t>
    <phoneticPr fontId="2"/>
  </si>
  <si>
    <t>なりますので、本票をコピーし、当人の「出席チェック」欄に☑マークを入れ、ご持参ください。</t>
    <phoneticPr fontId="2"/>
  </si>
  <si>
    <t>W</t>
    <phoneticPr fontId="2"/>
  </si>
  <si>
    <t>W</t>
    <phoneticPr fontId="2"/>
  </si>
  <si>
    <t>【＃VALUE】の時は個人振込みなし</t>
    <rPh sb="9" eb="10">
      <t>トキ</t>
    </rPh>
    <rPh sb="11" eb="15">
      <t>コジンフリコ</t>
    </rPh>
    <phoneticPr fontId="2"/>
  </si>
  <si>
    <t>会社振込みと個人振込みの両方ある場合も１枚の申込書に記入ください。</t>
    <phoneticPr fontId="2"/>
  </si>
  <si>
    <r>
      <t xml:space="preserve">請求書の宛名
</t>
    </r>
    <r>
      <rPr>
        <sz val="9"/>
        <rFont val="ＭＳ Ｐゴシック"/>
        <family val="3"/>
        <charset val="128"/>
      </rPr>
      <t>（個人名）</t>
    </r>
    <rPh sb="0" eb="3">
      <t>セイキュウショ</t>
    </rPh>
    <rPh sb="4" eb="6">
      <t>アテナ</t>
    </rPh>
    <rPh sb="8" eb="11">
      <t>コジンメイ</t>
    </rPh>
    <phoneticPr fontId="1"/>
  </si>
  <si>
    <r>
      <t xml:space="preserve">請求書の宛名
</t>
    </r>
    <r>
      <rPr>
        <sz val="9"/>
        <rFont val="ＭＳ Ｐゴシック"/>
        <family val="3"/>
        <charset val="128"/>
      </rPr>
      <t>（会社名）</t>
    </r>
    <rPh sb="0" eb="3">
      <t>セイキュウショ</t>
    </rPh>
    <rPh sb="4" eb="6">
      <t>アテナ</t>
    </rPh>
    <rPh sb="8" eb="10">
      <t>カイシャ</t>
    </rPh>
    <rPh sb="10" eb="11">
      <t>メイ</t>
    </rPh>
    <phoneticPr fontId="1"/>
  </si>
  <si>
    <t>カタカナ（会社名）</t>
    <phoneticPr fontId="2"/>
  </si>
  <si>
    <t>カタカナ（個人名）</t>
    <phoneticPr fontId="2"/>
  </si>
  <si>
    <t>送付先
（メルアド）</t>
    <rPh sb="0" eb="3">
      <t>ソウフサキ</t>
    </rPh>
    <phoneticPr fontId="1"/>
  </si>
  <si>
    <t>●</t>
    <phoneticPr fontId="2"/>
  </si>
  <si>
    <t>【受講票】</t>
    <rPh sb="1" eb="3">
      <t>ジュコウ</t>
    </rPh>
    <rPh sb="3" eb="4">
      <t>ヒョウ</t>
    </rPh>
    <phoneticPr fontId="2"/>
  </si>
  <si>
    <r>
      <t>会社名（正式名称）
（</t>
    </r>
    <r>
      <rPr>
        <sz val="9"/>
        <color rgb="FF0000FF"/>
        <rFont val="ＭＳ Ｐゴシック"/>
        <family val="3"/>
        <charset val="128"/>
      </rPr>
      <t>△△株式会社・株式会社○○</t>
    </r>
    <r>
      <rPr>
        <sz val="9"/>
        <color theme="1"/>
        <rFont val="ＭＳ Ｐゴシック"/>
        <family val="3"/>
        <charset val="128"/>
      </rPr>
      <t>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</si>
  <si>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r>
      <t xml:space="preserve">申 込 担 当 者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rgb="FF0000FF"/>
        <rFont val="ＭＳ Ｐゴシック"/>
        <family val="3"/>
        <charset val="128"/>
      </rPr>
      <t>請求書送付先_会社一括振込</t>
    </r>
    <r>
      <rPr>
        <sz val="10"/>
        <color theme="1"/>
        <rFont val="ＭＳ Ｐゴシック"/>
        <family val="3"/>
        <charset val="128"/>
      </rPr>
      <t>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1" eb="14">
      <t>セイキュウショ</t>
    </rPh>
    <rPh sb="14" eb="16">
      <t>ソウフ</t>
    </rPh>
    <rPh sb="16" eb="17">
      <t>サキ</t>
    </rPh>
    <rPh sb="18" eb="20">
      <t>カイシャ</t>
    </rPh>
    <rPh sb="20" eb="22">
      <t>イッカツ</t>
    </rPh>
    <rPh sb="22" eb="24">
      <t>フリコミ</t>
    </rPh>
    <phoneticPr fontId="2"/>
  </si>
  <si>
    <t>2022年度</t>
    <rPh sb="4" eb="6">
      <t>ネンド</t>
    </rPh>
    <phoneticPr fontId="2"/>
  </si>
  <si>
    <t>W-</t>
    <phoneticPr fontId="2"/>
  </si>
  <si>
    <t>日建連より振込先を記載した電子請求書を送付（メール）します。</t>
    <rPh sb="0" eb="3">
      <t>ニッケンレン</t>
    </rPh>
    <rPh sb="5" eb="8">
      <t>フリコミサキ</t>
    </rPh>
    <rPh sb="9" eb="11">
      <t>キサイ</t>
    </rPh>
    <rPh sb="13" eb="15">
      <t>デンシ</t>
    </rPh>
    <rPh sb="15" eb="18">
      <t>セイキュウショ</t>
    </rPh>
    <rPh sb="19" eb="21">
      <t>ソウフ</t>
    </rPh>
    <phoneticPr fontId="2"/>
  </si>
  <si>
    <t>➆</t>
    <phoneticPr fontId="2"/>
  </si>
  <si>
    <t>⑧</t>
    <phoneticPr fontId="2"/>
  </si>
  <si>
    <t>2022年</t>
    <rPh sb="4" eb="5">
      <t>ネン</t>
    </rPh>
    <phoneticPr fontId="2"/>
  </si>
  <si>
    <t>８名までとさせていただきます。なお先着順として定員になり次第、締切ります。</t>
    <rPh sb="17" eb="20">
      <t>センチャクジュン</t>
    </rPh>
    <rPh sb="23" eb="25">
      <t>テイイン</t>
    </rPh>
    <rPh sb="28" eb="30">
      <t>シダイ</t>
    </rPh>
    <rPh sb="31" eb="33">
      <t>シメキリ</t>
    </rPh>
    <phoneticPr fontId="2"/>
  </si>
  <si>
    <t>開催日：2022年11月2日（水）</t>
    <rPh sb="0" eb="2">
      <t>カイサイ</t>
    </rPh>
    <rPh sb="2" eb="3">
      <t>ビ</t>
    </rPh>
    <rPh sb="15" eb="16">
      <t>スイ</t>
    </rPh>
    <phoneticPr fontId="2"/>
  </si>
  <si>
    <t>申込期限　10月21日（金）</t>
    <rPh sb="10" eb="11">
      <t>ニチ</t>
    </rPh>
    <rPh sb="12" eb="13">
      <t>キン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</si>
  <si>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講習会　：　１１月２日（水）　開始１３時００分　　　受付１２時００分～</t>
    </r>
    <rPh sb="1" eb="2">
      <t>コウ</t>
    </rPh>
    <rPh sb="2" eb="3">
      <t>ナラ</t>
    </rPh>
    <rPh sb="3" eb="4">
      <t>カイ</t>
    </rPh>
    <rPh sb="9" eb="10">
      <t>ガツ</t>
    </rPh>
    <rPh sb="11" eb="12">
      <t>ニチ</t>
    </rPh>
    <rPh sb="13" eb="14">
      <t>スイ</t>
    </rPh>
    <rPh sb="16" eb="18">
      <t>カイシ</t>
    </rPh>
    <rPh sb="20" eb="21">
      <t>ジ</t>
    </rPh>
    <rPh sb="23" eb="24">
      <t>フン</t>
    </rPh>
    <rPh sb="27" eb="29">
      <t>ウケツケ</t>
    </rPh>
    <rPh sb="31" eb="32">
      <t>ジ</t>
    </rPh>
    <rPh sb="34" eb="35">
      <t>フン</t>
    </rPh>
    <phoneticPr fontId="2"/>
  </si>
  <si>
    <t xml:space="preserve">　場　 所　：　東京証券会館８階ホール   受講料　２，０００円  （銀行振込）  </t>
    <rPh sb="1" eb="2">
      <t>バ</t>
    </rPh>
    <rPh sb="4" eb="5">
      <t>ショ</t>
    </rPh>
    <phoneticPr fontId="2"/>
  </si>
  <si>
    <t>※新型コロナウイルス対応で定員を約130名としているため、各社の申込みを</t>
    <rPh sb="1" eb="3">
      <t>シンガタ</t>
    </rPh>
    <rPh sb="10" eb="12">
      <t>タイオウ</t>
    </rPh>
    <rPh sb="13" eb="15">
      <t>テイイン</t>
    </rPh>
    <rPh sb="16" eb="17">
      <t>ヤク</t>
    </rPh>
    <rPh sb="20" eb="21">
      <t>メイ</t>
    </rPh>
    <rPh sb="29" eb="31">
      <t>カクシャ</t>
    </rPh>
    <rPh sb="32" eb="33">
      <t>モウ</t>
    </rPh>
    <rPh sb="33" eb="34">
      <t>コ</t>
    </rPh>
    <phoneticPr fontId="2"/>
  </si>
  <si>
    <r>
      <t>請求書送付</t>
    </r>
    <r>
      <rPr>
        <sz val="10"/>
        <rFont val="ＭＳ Ｐゴシック"/>
        <family val="3"/>
        <charset val="128"/>
      </rPr>
      <t>日は9/30　10/7・14・24を予定。送付日２日前までの申</t>
    </r>
    <r>
      <rPr>
        <sz val="10"/>
        <color theme="1"/>
        <rFont val="ＭＳ Ｐゴシック"/>
        <family val="3"/>
        <charset val="128"/>
      </rPr>
      <t>込みに対応します。</t>
    </r>
    <rPh sb="28" eb="31">
      <t>ソウフビ</t>
    </rPh>
    <rPh sb="32" eb="33">
      <t>ニチ</t>
    </rPh>
    <rPh sb="33" eb="34">
      <t>マエ</t>
    </rPh>
    <rPh sb="37" eb="39">
      <t>モウシコ</t>
    </rPh>
    <rPh sb="41" eb="43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</si>
</sst>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m/d\(aaa\)"/>
    <numFmt numFmtId="177" formatCode="0_ "/>
    <numFmt numFmtId="178" formatCode="yyyy&quot;年&quot;m&quot;月&quot;d&quot;日&quot;;@"/>
    <numFmt numFmtId="179" formatCode="m/d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FBFF"/>
        <bgColor indexed="64"/>
      </patternFill>
    </fill>
    <fill>
      <patternFill patternType="solid">
        <fgColor rgb="FFEFFD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3" fontId="7" fillId="0" borderId="0" applyBorder="0" applyAlignment="0" applyProtection="0"/>
    <xf numFmtId="0" fontId="8" fillId="0" borderId="0"/>
    <xf numFmtId="38" fontId="1" fillId="0" borderId="0" applyFont="0" applyFill="0" applyBorder="0" applyAlignment="0" applyProtection="0">
      <alignment vertical="center"/>
    </xf>
    <xf numFmtId="43" fontId="7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8" fillId="0" borderId="0"/>
  </cellStyleXfs>
  <cellXfs count="165">
    <xf numFmtId="0" fontId="0" fillId="0" borderId="0" xfId="0">
      <alignment vertical="center"/>
    </xf>
    <xf numFmtId="0" fontId="0" fillId="0" borderId="9" xfId="0" applyBorder="1">
      <alignment vertical="center"/>
    </xf>
    <xf numFmtId="0" fontId="11" fillId="0" borderId="0" xfId="0" applyFont="1">
      <alignment vertical="center"/>
    </xf>
    <xf numFmtId="0" fontId="10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0" fillId="6" borderId="0" xfId="0" applyFill="1">
      <alignment vertical="center"/>
    </xf>
    <xf numFmtId="0" fontId="0" fillId="6" borderId="9" xfId="0" applyFill="1" applyBorder="1">
      <alignment vertical="center"/>
    </xf>
    <xf numFmtId="0" fontId="0" fillId="7" borderId="4" xfId="0" applyFill="1" applyBorder="1" applyAlignment="1">
      <alignment vertical="center" wrapText="1"/>
    </xf>
    <xf numFmtId="0" fontId="0" fillId="7" borderId="4" xfId="0" applyFill="1" applyBorder="1">
      <alignment vertical="center"/>
    </xf>
    <xf numFmtId="0" fontId="4" fillId="7" borderId="4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>
      <alignment vertical="center"/>
    </xf>
    <xf numFmtId="179" fontId="0" fillId="0" borderId="0" xfId="0" applyNumberFormat="1">
      <alignment vertical="center"/>
    </xf>
    <xf numFmtId="38" fontId="0" fillId="0" borderId="0" xfId="5" applyFont="1" applyFill="1">
      <alignment vertical="center"/>
    </xf>
    <xf numFmtId="49" fontId="5" fillId="8" borderId="1" xfId="0" applyNumberFormat="1" applyFont="1" applyFill="1" applyBorder="1" applyAlignment="1">
      <alignment horizontal="right" vertical="center" shrinkToFit="1"/>
    </xf>
    <xf numFmtId="49" fontId="5" fillId="8" borderId="2" xfId="0" applyNumberFormat="1" applyFont="1" applyFill="1" applyBorder="1" applyAlignment="1">
      <alignment vertical="center" shrinkToFit="1"/>
    </xf>
    <xf numFmtId="0" fontId="5" fillId="8" borderId="4" xfId="0" applyFont="1" applyFill="1" applyBorder="1" applyAlignment="1">
      <alignment horizontal="center" vertical="center" shrinkToFit="1"/>
    </xf>
    <xf numFmtId="38" fontId="5" fillId="8" borderId="4" xfId="5" applyFont="1" applyFill="1" applyBorder="1" applyAlignment="1">
      <alignment horizontal="center" vertical="center" wrapText="1"/>
    </xf>
    <xf numFmtId="178" fontId="5" fillId="8" borderId="4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shrinkToFit="1"/>
    </xf>
    <xf numFmtId="0" fontId="0" fillId="8" borderId="11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14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9" xfId="0" applyFont="1" applyBorder="1" applyAlignment="1"/>
    <xf numFmtId="0" fontId="15" fillId="0" borderId="9" xfId="0" applyFont="1" applyBorder="1" applyAlignment="1">
      <alignment horizontal="right"/>
    </xf>
    <xf numFmtId="0" fontId="14" fillId="5" borderId="0" xfId="0" applyFont="1" applyFill="1">
      <alignment vertical="center"/>
    </xf>
    <xf numFmtId="0" fontId="14" fillId="5" borderId="3" xfId="0" applyFont="1" applyFill="1" applyBorder="1">
      <alignment vertical="center"/>
    </xf>
    <xf numFmtId="0" fontId="18" fillId="0" borderId="6" xfId="0" applyFont="1" applyBorder="1">
      <alignment vertical="center"/>
    </xf>
    <xf numFmtId="0" fontId="14" fillId="0" borderId="0" xfId="0" applyFont="1" applyAlignment="1"/>
    <xf numFmtId="0" fontId="20" fillId="0" borderId="6" xfId="0" applyFont="1" applyBorder="1" applyAlignment="1"/>
    <xf numFmtId="0" fontId="14" fillId="0" borderId="6" xfId="0" applyFont="1" applyBorder="1">
      <alignment vertical="center"/>
    </xf>
    <xf numFmtId="0" fontId="19" fillId="0" borderId="10" xfId="0" applyFont="1" applyBorder="1" applyAlignment="1"/>
    <xf numFmtId="0" fontId="14" fillId="0" borderId="6" xfId="0" applyFont="1" applyBorder="1" applyAlignment="1"/>
    <xf numFmtId="0" fontId="14" fillId="0" borderId="13" xfId="0" applyFont="1" applyBorder="1" applyAlignment="1"/>
    <xf numFmtId="0" fontId="21" fillId="0" borderId="4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177" fontId="14" fillId="0" borderId="0" xfId="0" applyNumberFormat="1" applyFont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/>
    </xf>
    <xf numFmtId="0" fontId="19" fillId="2" borderId="11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/>
    </xf>
    <xf numFmtId="177" fontId="14" fillId="0" borderId="0" xfId="0" applyNumberFormat="1" applyFont="1" applyProtection="1">
      <alignment vertical="center"/>
      <protection locked="0"/>
    </xf>
    <xf numFmtId="0" fontId="19" fillId="2" borderId="0" xfId="0" applyFont="1" applyFill="1">
      <alignment vertical="center"/>
    </xf>
    <xf numFmtId="176" fontId="14" fillId="0" borderId="0" xfId="0" applyNumberFormat="1" applyFont="1">
      <alignment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14" fillId="0" borderId="14" xfId="0" applyFont="1" applyBorder="1" applyAlignment="1">
      <alignment vertical="top"/>
    </xf>
    <xf numFmtId="0" fontId="14" fillId="0" borderId="14" xfId="0" applyFont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right" vertical="center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24" fillId="0" borderId="9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5" xfId="0" applyNumberFormat="1" applyFont="1" applyBorder="1">
      <alignment vertical="center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0" fillId="0" borderId="0" xfId="0" applyFont="1" applyAlignment="1">
      <alignment vertical="top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 applyAlignment="1"/>
    <xf numFmtId="0" fontId="14" fillId="10" borderId="2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179" fontId="19" fillId="10" borderId="1" xfId="0" applyNumberFormat="1" applyFont="1" applyFill="1" applyBorder="1" applyAlignment="1">
      <alignment horizontal="center" vertical="center"/>
    </xf>
    <xf numFmtId="179" fontId="19" fillId="10" borderId="2" xfId="0" applyNumberFormat="1" applyFont="1" applyFill="1" applyBorder="1" applyAlignment="1">
      <alignment horizontal="center" vertical="center"/>
    </xf>
    <xf numFmtId="179" fontId="19" fillId="10" borderId="5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22" fillId="10" borderId="1" xfId="7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14" fillId="10" borderId="2" xfId="0" applyNumberFormat="1" applyFont="1" applyFill="1" applyBorder="1" applyAlignment="1" applyProtection="1">
      <alignment horizontal="center" vertical="center"/>
      <protection locked="0"/>
    </xf>
    <xf numFmtId="49" fontId="14" fillId="10" borderId="5" xfId="0" applyNumberFormat="1" applyFont="1" applyFill="1" applyBorder="1" applyAlignment="1" applyProtection="1">
      <alignment horizontal="center" vertical="center"/>
      <protection locked="0"/>
    </xf>
    <xf numFmtId="179" fontId="14" fillId="0" borderId="1" xfId="0" applyNumberFormat="1" applyFont="1" applyBorder="1" applyAlignment="1">
      <alignment horizontal="center" vertical="center"/>
    </xf>
    <xf numFmtId="179" fontId="14" fillId="0" borderId="2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79" fontId="19" fillId="10" borderId="1" xfId="0" applyNumberFormat="1" applyFont="1" applyFill="1" applyBorder="1" applyAlignment="1">
      <alignment horizontal="center" vertical="center"/>
    </xf>
    <xf numFmtId="179" fontId="19" fillId="10" borderId="2" xfId="0" applyNumberFormat="1" applyFont="1" applyFill="1" applyBorder="1" applyAlignment="1">
      <alignment horizontal="center" vertical="center"/>
    </xf>
    <xf numFmtId="179" fontId="19" fillId="10" borderId="5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0" fontId="22" fillId="10" borderId="1" xfId="7" applyFont="1" applyFill="1" applyBorder="1" applyAlignment="1">
      <alignment horizontal="left" vertical="center"/>
    </xf>
    <xf numFmtId="0" fontId="13" fillId="10" borderId="1" xfId="7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9" fontId="14" fillId="10" borderId="0" xfId="0" applyNumberFormat="1" applyFont="1" applyFill="1" applyAlignment="1">
      <alignment horizontal="center" vertical="center"/>
    </xf>
    <xf numFmtId="49" fontId="14" fillId="10" borderId="3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10" borderId="1" xfId="0" applyFont="1" applyFill="1" applyBorder="1">
      <alignment vertical="center"/>
    </xf>
    <xf numFmtId="0" fontId="14" fillId="10" borderId="2" xfId="0" applyFont="1" applyFill="1" applyBorder="1">
      <alignment vertical="center"/>
    </xf>
    <xf numFmtId="0" fontId="14" fillId="10" borderId="5" xfId="0" applyFont="1" applyFill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2" xfId="0" applyFont="1" applyFill="1" applyBorder="1" applyAlignment="1">
      <alignment horizontal="left" vertical="center"/>
    </xf>
    <xf numFmtId="0" fontId="17" fillId="10" borderId="5" xfId="0" applyFont="1" applyFill="1" applyBorder="1" applyAlignment="1">
      <alignment horizontal="left" vertical="center"/>
    </xf>
  </cellXfs>
  <cellStyles count="9">
    <cellStyle name="TableStyleLight1" xfId="3" xr:uid="{00000000-0005-0000-0000-000000000000}"/>
    <cellStyle name="TableStyleLight1 2" xfId="6" xr:uid="{00000000-0005-0000-0000-000001000000}"/>
    <cellStyle name="ハイパーリンク" xfId="7" builtinId="8"/>
    <cellStyle name="桁区切り" xfId="5" builtinId="6"/>
    <cellStyle name="標準" xfId="0" builtinId="0"/>
    <cellStyle name="標準 2" xfId="1" xr:uid="{00000000-0005-0000-0000-000005000000}"/>
    <cellStyle name="標準 3" xfId="2" xr:uid="{00000000-0005-0000-0000-000006000000}"/>
    <cellStyle name="標準 4" xfId="8" xr:uid="{DCE600FF-BC38-4904-BECA-448FADDAD2DA}"/>
    <cellStyle name="標準 7" xfId="4" xr:uid="{00000000-0005-0000-0000-000007000000}"/>
  </cellStyles>
  <dxfs count="0"/>
  <tableStyles count="0" defaultTableStyle="TableStyleMedium2" defaultPivotStyle="PivotStyleLight16"/>
  <colors>
    <mruColors>
      <color rgb="FFE1FCFF"/>
      <color rgb="FFD9FBFF"/>
      <color rgb="FFEFFDFF"/>
      <color rgb="FFF7FEFF"/>
      <color rgb="FF0000FF"/>
      <color rgb="FFE5FDFF"/>
      <color rgb="FFFFCCFF"/>
      <color rgb="FFCCFF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kondo@nikkenren.or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57149</xdr:colOff>
      <xdr:row>0</xdr:row>
      <xdr:rowOff>28575</xdr:rowOff>
    </xdr:from>
    <xdr:to>
      <xdr:col>42</xdr:col>
      <xdr:colOff>123824</xdr:colOff>
      <xdr:row>2</xdr:row>
      <xdr:rowOff>95250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05174" y="28575"/>
          <a:ext cx="2105025" cy="466725"/>
        </a:xfrm>
        <a:prstGeom prst="rect">
          <a:avLst/>
        </a:prstGeom>
        <a:solidFill>
          <a:srgbClr val="FF0000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申込みは記入保存後に、ここをクリックで送信先アドレス表示</a:t>
          </a:r>
        </a:p>
      </xdr:txBody>
    </xdr:sp>
    <xdr:clientData/>
  </xdr:twoCellAnchor>
  <xdr:twoCellAnchor>
    <xdr:from>
      <xdr:col>46</xdr:col>
      <xdr:colOff>0</xdr:colOff>
      <xdr:row>0</xdr:row>
      <xdr:rowOff>104775</xdr:rowOff>
    </xdr:from>
    <xdr:to>
      <xdr:col>84</xdr:col>
      <xdr:colOff>81984</xdr:colOff>
      <xdr:row>22</xdr:row>
      <xdr:rowOff>28575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11038A2C-D66E-4147-801F-1E036ABF95C8}"/>
            </a:ext>
          </a:extLst>
        </xdr:cNvPr>
        <xdr:cNvGrpSpPr/>
      </xdr:nvGrpSpPr>
      <xdr:grpSpPr>
        <a:xfrm>
          <a:off x="5791200" y="104775"/>
          <a:ext cx="4787334" cy="5143500"/>
          <a:chOff x="-7178" y="0"/>
          <a:chExt cx="5284023" cy="5731607"/>
        </a:xfrm>
      </xdr:grpSpPr>
      <xdr:sp macro="" textlink="">
        <xdr:nvSpPr>
          <xdr:cNvPr id="22" name="テキスト ボックス 11">
            <a:extLst>
              <a:ext uri="{FF2B5EF4-FFF2-40B4-BE49-F238E27FC236}">
                <a16:creationId xmlns:a16="http://schemas.microsoft.com/office/drawing/2014/main" id="{34ED7417-DEEF-B114-542E-ED5C6B41ED95}"/>
              </a:ext>
            </a:extLst>
          </xdr:cNvPr>
          <xdr:cNvSpPr txBox="1"/>
        </xdr:nvSpPr>
        <xdr:spPr>
          <a:xfrm>
            <a:off x="-7178" y="4174415"/>
            <a:ext cx="5284023" cy="4095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>
            <a:noAutofit/>
          </a:bodyPr>
          <a:lstStyle/>
          <a:p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〒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103-002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東京都中央区日本橋茅場町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1-5-8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TEL 03-3667-9210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3" name="角丸四角形 17">
            <a:extLst>
              <a:ext uri="{FF2B5EF4-FFF2-40B4-BE49-F238E27FC236}">
                <a16:creationId xmlns:a16="http://schemas.microsoft.com/office/drawing/2014/main" id="{1EEA97C7-AD10-E672-D23F-A45DBC3EB812}"/>
              </a:ext>
            </a:extLst>
          </xdr:cNvPr>
          <xdr:cNvSpPr/>
        </xdr:nvSpPr>
        <xdr:spPr>
          <a:xfrm>
            <a:off x="1323975" y="0"/>
            <a:ext cx="2843530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4" name="AutoShape 10">
            <a:extLst>
              <a:ext uri="{FF2B5EF4-FFF2-40B4-BE49-F238E27FC236}">
                <a16:creationId xmlns:a16="http://schemas.microsoft.com/office/drawing/2014/main" id="{B7837C01-C061-193D-0531-A1519BAC312B}"/>
              </a:ext>
            </a:extLst>
          </xdr:cNvPr>
          <xdr:cNvSpPr>
            <a:spLocks noChangeArrowheads="1"/>
          </xdr:cNvSpPr>
        </xdr:nvSpPr>
        <xdr:spPr bwMode="auto">
          <a:xfrm>
            <a:off x="202033" y="4492882"/>
            <a:ext cx="4961517" cy="1238725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AC883FF3-6533-6CE0-67DE-41C488DDC9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9548" y="1101613"/>
            <a:ext cx="4883462" cy="3120500"/>
          </a:xfrm>
          <a:prstGeom prst="rect">
            <a:avLst/>
          </a:prstGeom>
        </xdr:spPr>
      </xdr:pic>
    </xdr:grpSp>
    <xdr:clientData/>
  </xdr:twoCellAnchor>
  <xdr:twoCellAnchor>
    <xdr:from>
      <xdr:col>46</xdr:col>
      <xdr:colOff>76200</xdr:colOff>
      <xdr:row>22</xdr:row>
      <xdr:rowOff>85725</xdr:rowOff>
    </xdr:from>
    <xdr:to>
      <xdr:col>85</xdr:col>
      <xdr:colOff>9524</xdr:colOff>
      <xdr:row>35</xdr:row>
      <xdr:rowOff>38100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7D7CABF9-CD35-4B0A-8D9C-614DE9282B3A}"/>
            </a:ext>
          </a:extLst>
        </xdr:cNvPr>
        <xdr:cNvSpPr>
          <a:spLocks noChangeArrowheads="1"/>
        </xdr:cNvSpPr>
      </xdr:nvSpPr>
      <xdr:spPr bwMode="auto">
        <a:xfrm>
          <a:off x="5867400" y="5305425"/>
          <a:ext cx="4762499" cy="2524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＜受講料＞　一人　２，０００円 （消費税を含む）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ja-JP" altLang="ja-JP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・受講料の請求書は後日、申込者にメールにてお送りしますので、確認後に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お振込みください。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領収書は金融機関の振込控に代えさせていただきます。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 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振込時には、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会社名または個人は整理</a:t>
          </a:r>
          <a:r>
            <a:rPr lang="en-US" altLang="ja-JP" sz="1000" b="1" u="sng">
              <a:effectLst/>
              <a:latin typeface="+mn-ea"/>
              <a:ea typeface="+mn-ea"/>
              <a:cs typeface="+mn-cs"/>
            </a:rPr>
            <a:t>No.</a:t>
          </a:r>
          <a:r>
            <a:rPr lang="ja-JP" altLang="ja-JP" sz="10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10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○</a:t>
          </a:r>
          <a:r>
            <a:rPr lang="ja-JP" altLang="ja-JP" sz="1000" b="1" i="0" u="sng">
              <a:effectLst/>
              <a:latin typeface="+mn-ea"/>
              <a:ea typeface="+mn-ea"/>
              <a:cs typeface="+mn-cs"/>
            </a:rPr>
            <a:t>○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）をご入力ください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。</a:t>
          </a:r>
          <a:endParaRPr lang="en-US" altLang="ja-JP" sz="1000" b="1" u="sng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・振込手数料は、ご負担くださいますようお願い申し上げます。</a:t>
          </a:r>
          <a:endParaRPr lang="en-US" altLang="ja-JP" sz="1000" b="1" u="sng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＜振込先＞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下記の振込先にお振込みください。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　　　　　　　三菱ＵＦＪ銀行　八重洲通支店　普通預金　０７３３７８４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　　　　　     シヤ）ニホンケンセツギヨウレンゴウカイ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＜振込期間＞　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9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月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30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日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(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金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)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～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10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月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27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+mn-ea"/>
              <a:ea typeface="+mn-ea"/>
            </a:rPr>
            <a:t>日（木）まで</a:t>
          </a:r>
          <a:endParaRPr lang="en-US" altLang="ja-JP" sz="10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●申込・問合わせ先　　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 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一般社団法人　日本建設業連合会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環境公害対策部会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 （担当　近藤）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TEL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03-3551-8812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　　　　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E-mail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kondo@nikkenren.or.jp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</a:p>
      </xdr:txBody>
    </xdr:sp>
    <xdr:clientData/>
  </xdr:twoCellAnchor>
  <xdr:twoCellAnchor>
    <xdr:from>
      <xdr:col>44</xdr:col>
      <xdr:colOff>9525</xdr:colOff>
      <xdr:row>0</xdr:row>
      <xdr:rowOff>28574</xdr:rowOff>
    </xdr:from>
    <xdr:to>
      <xdr:col>52</xdr:col>
      <xdr:colOff>104775</xdr:colOff>
      <xdr:row>2</xdr:row>
      <xdr:rowOff>190499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A554FC-B7D5-D841-D901-6B56593DDA6C}"/>
            </a:ext>
          </a:extLst>
        </xdr:cNvPr>
        <xdr:cNvSpPr txBox="1"/>
      </xdr:nvSpPr>
      <xdr:spPr>
        <a:xfrm>
          <a:off x="5553075" y="28574"/>
          <a:ext cx="1085850" cy="561975"/>
        </a:xfrm>
        <a:prstGeom prst="rect">
          <a:avLst/>
        </a:prstGeom>
        <a:solidFill>
          <a:srgbClr val="E1FCFF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この色枠に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  <a:p>
          <a:pPr algn="ctr"/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1</xdr:row>
      <xdr:rowOff>47625</xdr:rowOff>
    </xdr:from>
    <xdr:to>
      <xdr:col>16</xdr:col>
      <xdr:colOff>19049</xdr:colOff>
      <xdr:row>2</xdr:row>
      <xdr:rowOff>314325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916274" y="400050"/>
          <a:ext cx="2581275" cy="619125"/>
        </a:xfrm>
        <a:prstGeom prst="leftArrow">
          <a:avLst>
            <a:gd name="adj1" fmla="val 100000"/>
            <a:gd name="adj2" fmla="val 5000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一覧表への貼付けは名前のある列をコピーして「値」で貼付け</a:t>
          </a:r>
        </a:p>
      </xdr:txBody>
    </xdr:sp>
    <xdr:clientData/>
  </xdr:twoCellAnchor>
  <xdr:twoCellAnchor>
    <xdr:from>
      <xdr:col>13</xdr:col>
      <xdr:colOff>542924</xdr:colOff>
      <xdr:row>19</xdr:row>
      <xdr:rowOff>38100</xdr:rowOff>
    </xdr:from>
    <xdr:to>
      <xdr:col>15</xdr:col>
      <xdr:colOff>1276350</xdr:colOff>
      <xdr:row>21</xdr:row>
      <xdr:rowOff>57150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820899" y="3638550"/>
          <a:ext cx="3267076" cy="552450"/>
        </a:xfrm>
        <a:prstGeom prst="leftArrow">
          <a:avLst>
            <a:gd name="adj1" fmla="val 100000"/>
            <a:gd name="adj2" fmla="val 5000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一覧表への貼付け会社名と個人名前のある列をコピーして「値」で貼付け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T53"/>
  <sheetViews>
    <sheetView showGridLines="0" tabSelected="1" showWhiteSpace="0" zoomScaleNormal="100" zoomScaleSheetLayoutView="100" workbookViewId="0">
      <selection activeCell="DF18" sqref="DE18:DF18"/>
    </sheetView>
  </sheetViews>
  <sheetFormatPr defaultColWidth="1.625" defaultRowHeight="20.100000000000001" customHeight="1"/>
  <cols>
    <col min="1" max="1" width="2.25" style="23" customWidth="1"/>
    <col min="2" max="3" width="1.625" style="23" customWidth="1"/>
    <col min="4" max="4" width="2.25" style="23" customWidth="1"/>
    <col min="5" max="5" width="1.625" style="23" customWidth="1"/>
    <col min="6" max="6" width="1.625" style="23" hidden="1" customWidth="1"/>
    <col min="7" max="8" width="1.625" style="23" customWidth="1"/>
    <col min="9" max="9" width="2.375" style="78" customWidth="1"/>
    <col min="10" max="17" width="1.625" style="23"/>
    <col min="18" max="18" width="1.625" style="23" customWidth="1"/>
    <col min="19" max="36" width="1.625" style="23"/>
    <col min="37" max="37" width="1.625" style="23" customWidth="1"/>
    <col min="38" max="40" width="1.625" style="23"/>
    <col min="41" max="41" width="2.5" style="23" bestFit="1" customWidth="1"/>
    <col min="42" max="147" width="1.625" style="23"/>
    <col min="148" max="148" width="2.5" style="23" bestFit="1" customWidth="1"/>
    <col min="149" max="149" width="1.625" style="23"/>
    <col min="150" max="150" width="3.375" style="23" customWidth="1"/>
    <col min="151" max="16384" width="1.625" style="23"/>
  </cols>
  <sheetData>
    <row r="1" spans="1:150" ht="15" customHeight="1">
      <c r="A1" s="123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CF1" s="24"/>
      <c r="CG1" s="24"/>
      <c r="CH1" s="24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</row>
    <row r="2" spans="1:150" ht="16.5" customHeight="1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CF2" s="24"/>
      <c r="CG2" s="24"/>
      <c r="CH2" s="24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Q2" s="23" t="s">
        <v>56</v>
      </c>
      <c r="ER2" s="25">
        <v>1</v>
      </c>
      <c r="ES2" s="25"/>
      <c r="ET2" s="23">
        <v>1</v>
      </c>
    </row>
    <row r="3" spans="1:150" ht="21.75" customHeight="1">
      <c r="A3" s="27" t="s">
        <v>89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R3" s="28" t="s">
        <v>90</v>
      </c>
      <c r="CF3" s="24"/>
      <c r="CG3" s="24"/>
      <c r="CH3" s="24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R3" s="25">
        <v>2</v>
      </c>
      <c r="ES3" s="25"/>
      <c r="ET3" s="23">
        <v>2</v>
      </c>
    </row>
    <row r="4" spans="1:150" ht="30.75" customHeight="1">
      <c r="A4" s="144" t="s">
        <v>80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62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4"/>
      <c r="BC4" s="84"/>
      <c r="CF4" s="24"/>
      <c r="CG4" s="24"/>
      <c r="CH4" s="24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T4" s="23">
        <v>3</v>
      </c>
    </row>
    <row r="5" spans="1:150" ht="15" customHeight="1">
      <c r="A5" s="154" t="s">
        <v>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6"/>
      <c r="P5" s="147" t="s">
        <v>1</v>
      </c>
      <c r="Q5" s="148"/>
      <c r="R5" s="149"/>
      <c r="S5" s="149"/>
      <c r="T5" s="149"/>
      <c r="U5" s="23" t="s">
        <v>2</v>
      </c>
      <c r="V5" s="145"/>
      <c r="W5" s="145"/>
      <c r="X5" s="145"/>
      <c r="Y5" s="146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30"/>
      <c r="CF5" s="24"/>
      <c r="CG5" s="24"/>
      <c r="CH5" s="24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T5" s="23">
        <v>4</v>
      </c>
    </row>
    <row r="6" spans="1:150" ht="15.75" customHeight="1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9"/>
      <c r="P6" s="118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20"/>
      <c r="CF6" s="24"/>
      <c r="CG6" s="24"/>
      <c r="CH6" s="24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T6" s="23">
        <v>5</v>
      </c>
    </row>
    <row r="7" spans="1:150" ht="15.75" customHeight="1">
      <c r="A7" s="160" t="s">
        <v>81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53" t="s">
        <v>3</v>
      </c>
      <c r="Q7" s="153"/>
      <c r="R7" s="153"/>
      <c r="S7" s="153"/>
      <c r="T7" s="153"/>
      <c r="U7" s="153"/>
      <c r="V7" s="153"/>
      <c r="W7" s="118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20"/>
      <c r="CF7" s="24"/>
      <c r="CG7" s="24"/>
      <c r="CH7" s="24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T7" s="23">
        <v>6</v>
      </c>
    </row>
    <row r="8" spans="1:150" ht="20.100000000000001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31" t="s">
        <v>4</v>
      </c>
      <c r="Q8" s="131"/>
      <c r="R8" s="131"/>
      <c r="S8" s="131"/>
      <c r="T8" s="131"/>
      <c r="U8" s="131"/>
      <c r="V8" s="131"/>
      <c r="W8" s="118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20"/>
      <c r="CF8" s="24"/>
      <c r="CG8" s="24"/>
      <c r="CH8" s="24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T8" s="23">
        <v>7</v>
      </c>
    </row>
    <row r="9" spans="1:150" ht="20.100000000000001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24" t="s">
        <v>15</v>
      </c>
      <c r="Q9" s="125"/>
      <c r="R9" s="125"/>
      <c r="S9" s="125"/>
      <c r="T9" s="125"/>
      <c r="U9" s="125"/>
      <c r="V9" s="126"/>
      <c r="W9" s="150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2"/>
      <c r="CF9" s="24"/>
      <c r="CG9" s="24"/>
      <c r="CH9" s="24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T9" s="23">
        <v>8</v>
      </c>
    </row>
    <row r="10" spans="1:150" ht="20.100000000000001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24" t="s">
        <v>5</v>
      </c>
      <c r="Q10" s="125"/>
      <c r="R10" s="125"/>
      <c r="S10" s="125"/>
      <c r="T10" s="125"/>
      <c r="U10" s="125"/>
      <c r="V10" s="126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9"/>
      <c r="CF10" s="24"/>
      <c r="CG10" s="24"/>
      <c r="CH10" s="24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T10" s="23">
        <v>9</v>
      </c>
    </row>
    <row r="11" spans="1:150" ht="16.5" customHeight="1">
      <c r="A11" s="31" t="s">
        <v>91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M11" s="32"/>
      <c r="AN11" s="31"/>
      <c r="AO11" s="33" t="s">
        <v>39</v>
      </c>
      <c r="AP11" s="31"/>
      <c r="AQ11" s="31"/>
      <c r="AR11" s="34"/>
      <c r="CF11" s="24"/>
      <c r="CG11" s="24"/>
      <c r="CH11" s="24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T11" s="23">
        <v>10</v>
      </c>
    </row>
    <row r="12" spans="1:150" ht="16.5" customHeight="1">
      <c r="A12" s="23" t="s">
        <v>92</v>
      </c>
      <c r="I12" s="23"/>
      <c r="AM12" s="32"/>
      <c r="AN12" s="32"/>
      <c r="AO12" s="35" t="s">
        <v>17</v>
      </c>
      <c r="AP12" s="36"/>
      <c r="AQ12" s="36"/>
      <c r="AR12" s="37"/>
      <c r="CF12" s="24"/>
      <c r="CG12" s="24"/>
      <c r="CH12" s="24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T12" s="23">
        <v>11</v>
      </c>
    </row>
    <row r="13" spans="1:150" ht="24" customHeight="1">
      <c r="A13" s="38" t="s">
        <v>7</v>
      </c>
      <c r="B13" s="129" t="s">
        <v>16</v>
      </c>
      <c r="C13" s="130"/>
      <c r="D13" s="131" t="s">
        <v>6</v>
      </c>
      <c r="E13" s="131"/>
      <c r="F13" s="131"/>
      <c r="G13" s="131"/>
      <c r="H13" s="131"/>
      <c r="I13" s="124"/>
      <c r="J13" s="124" t="s">
        <v>18</v>
      </c>
      <c r="K13" s="125"/>
      <c r="L13" s="125"/>
      <c r="M13" s="125"/>
      <c r="N13" s="125"/>
      <c r="O13" s="125"/>
      <c r="P13" s="125"/>
      <c r="Q13" s="126"/>
      <c r="R13" s="115" t="s">
        <v>57</v>
      </c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2" t="s">
        <v>55</v>
      </c>
      <c r="AL13" s="113"/>
      <c r="AM13" s="113"/>
      <c r="AN13" s="114"/>
      <c r="AO13" s="110" t="s">
        <v>53</v>
      </c>
      <c r="AP13" s="110"/>
      <c r="AQ13" s="110"/>
      <c r="AR13" s="111"/>
      <c r="CF13" s="24"/>
      <c r="CG13" s="24"/>
      <c r="CH13" s="2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T13" s="23">
        <v>12</v>
      </c>
    </row>
    <row r="14" spans="1:150" ht="21" customHeight="1">
      <c r="A14" s="39" t="s">
        <v>8</v>
      </c>
      <c r="B14" s="100"/>
      <c r="C14" s="101"/>
      <c r="D14" s="40" t="s">
        <v>69</v>
      </c>
      <c r="E14" s="41" t="s">
        <v>29</v>
      </c>
      <c r="F14" s="41"/>
      <c r="G14" s="102"/>
      <c r="H14" s="102"/>
      <c r="I14" s="103"/>
      <c r="J14" s="97"/>
      <c r="K14" s="98"/>
      <c r="L14" s="98"/>
      <c r="M14" s="98"/>
      <c r="N14" s="98"/>
      <c r="O14" s="98"/>
      <c r="P14" s="98"/>
      <c r="Q14" s="99"/>
      <c r="R14" s="97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9"/>
      <c r="AK14" s="107"/>
      <c r="AL14" s="108"/>
      <c r="AM14" s="108"/>
      <c r="AN14" s="109"/>
      <c r="AO14" s="94"/>
      <c r="AP14" s="95"/>
      <c r="AQ14" s="95"/>
      <c r="AR14" s="96"/>
      <c r="CF14" s="24"/>
      <c r="CG14" s="24"/>
      <c r="CH14" s="24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T14" s="23">
        <v>13</v>
      </c>
    </row>
    <row r="15" spans="1:150" ht="18" customHeight="1">
      <c r="A15" s="39" t="s">
        <v>9</v>
      </c>
      <c r="B15" s="100"/>
      <c r="C15" s="101"/>
      <c r="D15" s="40" t="s">
        <v>69</v>
      </c>
      <c r="E15" s="41" t="s">
        <v>29</v>
      </c>
      <c r="F15" s="41"/>
      <c r="G15" s="102"/>
      <c r="H15" s="102"/>
      <c r="I15" s="103"/>
      <c r="J15" s="97"/>
      <c r="K15" s="98"/>
      <c r="L15" s="98"/>
      <c r="M15" s="98"/>
      <c r="N15" s="98"/>
      <c r="O15" s="98"/>
      <c r="P15" s="98"/>
      <c r="Q15" s="99"/>
      <c r="R15" s="122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9"/>
      <c r="AK15" s="107"/>
      <c r="AL15" s="108"/>
      <c r="AM15" s="108"/>
      <c r="AN15" s="109"/>
      <c r="AO15" s="94"/>
      <c r="AP15" s="95"/>
      <c r="AQ15" s="95"/>
      <c r="AR15" s="96"/>
      <c r="CF15" s="24"/>
      <c r="CG15" s="24"/>
      <c r="CH15" s="24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T15" s="23">
        <v>14</v>
      </c>
    </row>
    <row r="16" spans="1:150" ht="18" customHeight="1">
      <c r="A16" s="39" t="s">
        <v>10</v>
      </c>
      <c r="B16" s="100"/>
      <c r="C16" s="101"/>
      <c r="D16" s="40" t="s">
        <v>69</v>
      </c>
      <c r="E16" s="41" t="s">
        <v>29</v>
      </c>
      <c r="F16" s="41"/>
      <c r="G16" s="102"/>
      <c r="H16" s="102"/>
      <c r="I16" s="103"/>
      <c r="J16" s="97"/>
      <c r="K16" s="98"/>
      <c r="L16" s="98"/>
      <c r="M16" s="98"/>
      <c r="N16" s="98"/>
      <c r="O16" s="98"/>
      <c r="P16" s="98"/>
      <c r="Q16" s="99"/>
      <c r="R16" s="121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20"/>
      <c r="AK16" s="107"/>
      <c r="AL16" s="108"/>
      <c r="AM16" s="108"/>
      <c r="AN16" s="109"/>
      <c r="AO16" s="94"/>
      <c r="AP16" s="95"/>
      <c r="AQ16" s="95"/>
      <c r="AR16" s="96"/>
      <c r="CF16" s="24"/>
      <c r="CG16" s="24"/>
      <c r="CH16" s="24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T16" s="23">
        <v>15</v>
      </c>
    </row>
    <row r="17" spans="1:150" ht="18" customHeight="1">
      <c r="A17" s="39" t="s">
        <v>11</v>
      </c>
      <c r="B17" s="44"/>
      <c r="C17" s="45"/>
      <c r="D17" s="40" t="s">
        <v>69</v>
      </c>
      <c r="E17" s="41" t="s">
        <v>2</v>
      </c>
      <c r="F17" s="41"/>
      <c r="G17" s="102"/>
      <c r="H17" s="102"/>
      <c r="I17" s="103"/>
      <c r="J17" s="97"/>
      <c r="K17" s="98"/>
      <c r="L17" s="98"/>
      <c r="M17" s="98"/>
      <c r="N17" s="98"/>
      <c r="O17" s="98"/>
      <c r="P17" s="98"/>
      <c r="Q17" s="99"/>
      <c r="R17" s="93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6"/>
      <c r="AK17" s="87"/>
      <c r="AL17" s="88"/>
      <c r="AM17" s="88"/>
      <c r="AN17" s="89"/>
      <c r="AO17" s="90"/>
      <c r="AP17" s="91"/>
      <c r="AQ17" s="91"/>
      <c r="AR17" s="92"/>
      <c r="AU17" s="83"/>
      <c r="CF17" s="24"/>
      <c r="CG17" s="24"/>
      <c r="CH17" s="24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42"/>
      <c r="DK17" s="43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T17" s="23">
        <v>16</v>
      </c>
    </row>
    <row r="18" spans="1:150" ht="18" customHeight="1">
      <c r="A18" s="39" t="s">
        <v>12</v>
      </c>
      <c r="B18" s="44"/>
      <c r="C18" s="45"/>
      <c r="D18" s="40" t="s">
        <v>69</v>
      </c>
      <c r="E18" s="41" t="s">
        <v>2</v>
      </c>
      <c r="F18" s="41"/>
      <c r="G18" s="102"/>
      <c r="H18" s="102"/>
      <c r="I18" s="103"/>
      <c r="J18" s="97"/>
      <c r="K18" s="98"/>
      <c r="L18" s="98"/>
      <c r="M18" s="98"/>
      <c r="N18" s="98"/>
      <c r="O18" s="98"/>
      <c r="P18" s="98"/>
      <c r="Q18" s="99"/>
      <c r="R18" s="93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6"/>
      <c r="AK18" s="87"/>
      <c r="AL18" s="88"/>
      <c r="AM18" s="88"/>
      <c r="AN18" s="89"/>
      <c r="AO18" s="90"/>
      <c r="AP18" s="91"/>
      <c r="AQ18" s="91"/>
      <c r="AR18" s="92"/>
      <c r="AU18" s="83"/>
      <c r="CF18" s="24"/>
      <c r="CG18" s="24"/>
      <c r="CH18" s="24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42"/>
      <c r="DK18" s="43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T18" s="23">
        <v>17</v>
      </c>
    </row>
    <row r="19" spans="1:150" ht="18" customHeight="1">
      <c r="A19" s="39" t="s">
        <v>13</v>
      </c>
      <c r="B19" s="100"/>
      <c r="C19" s="101"/>
      <c r="D19" s="40" t="s">
        <v>69</v>
      </c>
      <c r="E19" s="41" t="s">
        <v>29</v>
      </c>
      <c r="F19" s="41"/>
      <c r="G19" s="102"/>
      <c r="H19" s="102"/>
      <c r="I19" s="103"/>
      <c r="J19" s="97"/>
      <c r="K19" s="98"/>
      <c r="L19" s="98"/>
      <c r="M19" s="98"/>
      <c r="N19" s="98"/>
      <c r="O19" s="98"/>
      <c r="P19" s="98"/>
      <c r="Q19" s="99"/>
      <c r="R19" s="118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20"/>
      <c r="AK19" s="107"/>
      <c r="AL19" s="108"/>
      <c r="AM19" s="108"/>
      <c r="AN19" s="109"/>
      <c r="AO19" s="94"/>
      <c r="AP19" s="95"/>
      <c r="AQ19" s="95"/>
      <c r="AR19" s="96"/>
      <c r="AU19" s="83"/>
      <c r="CF19" s="24"/>
      <c r="CG19" s="24"/>
      <c r="CH19" s="24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42"/>
      <c r="DK19" s="43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T19" s="23">
        <v>18</v>
      </c>
    </row>
    <row r="20" spans="1:150" ht="18" customHeight="1">
      <c r="A20" s="39" t="s">
        <v>85</v>
      </c>
      <c r="B20" s="44"/>
      <c r="C20" s="45"/>
      <c r="D20" s="40" t="s">
        <v>69</v>
      </c>
      <c r="E20" s="41" t="s">
        <v>29</v>
      </c>
      <c r="F20" s="41"/>
      <c r="G20" s="102"/>
      <c r="H20" s="102"/>
      <c r="I20" s="103"/>
      <c r="J20" s="97"/>
      <c r="K20" s="98"/>
      <c r="L20" s="98"/>
      <c r="M20" s="98"/>
      <c r="N20" s="98"/>
      <c r="O20" s="98"/>
      <c r="P20" s="98"/>
      <c r="Q20" s="99"/>
      <c r="R20" s="97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9"/>
      <c r="AK20" s="107"/>
      <c r="AL20" s="108"/>
      <c r="AM20" s="108"/>
      <c r="AN20" s="109"/>
      <c r="AO20" s="94"/>
      <c r="AP20" s="95"/>
      <c r="AQ20" s="95"/>
      <c r="AR20" s="96"/>
      <c r="AU20" s="83"/>
      <c r="CF20" s="24"/>
      <c r="CG20" s="24"/>
      <c r="CH20" s="24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42"/>
      <c r="DK20" s="43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T20" s="23">
        <v>19</v>
      </c>
    </row>
    <row r="21" spans="1:150" ht="18" customHeight="1">
      <c r="A21" s="39" t="s">
        <v>86</v>
      </c>
      <c r="B21" s="44"/>
      <c r="C21" s="45"/>
      <c r="D21" s="40" t="s">
        <v>69</v>
      </c>
      <c r="E21" s="41" t="s">
        <v>29</v>
      </c>
      <c r="F21" s="41"/>
      <c r="G21" s="102"/>
      <c r="H21" s="102"/>
      <c r="I21" s="103"/>
      <c r="J21" s="97"/>
      <c r="K21" s="98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  <c r="AK21" s="107"/>
      <c r="AL21" s="108"/>
      <c r="AM21" s="108"/>
      <c r="AN21" s="109"/>
      <c r="AO21" s="94"/>
      <c r="AP21" s="95"/>
      <c r="AQ21" s="95"/>
      <c r="AR21" s="96"/>
      <c r="CF21" s="24"/>
      <c r="CG21" s="24"/>
      <c r="CH21" s="24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T21" s="23">
        <v>20</v>
      </c>
    </row>
    <row r="22" spans="1:150" ht="18" customHeight="1">
      <c r="A22" s="46" t="s">
        <v>54</v>
      </c>
      <c r="B22" s="47"/>
      <c r="C22" s="47"/>
      <c r="G22" s="48"/>
      <c r="H22" s="48"/>
      <c r="I22" s="48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135" t="s">
        <v>60</v>
      </c>
      <c r="AL22" s="136"/>
      <c r="AM22" s="136"/>
      <c r="AN22" s="137"/>
      <c r="AO22" s="50">
        <f>(COUNTA(J14:J21)-COUNTA(R14:R21))</f>
        <v>0</v>
      </c>
      <c r="AP22" s="51" t="s">
        <v>62</v>
      </c>
      <c r="AQ22" s="51"/>
      <c r="AR22" s="52"/>
      <c r="CF22" s="24"/>
      <c r="CG22" s="24"/>
      <c r="CH22" s="24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T22" s="23">
        <v>21</v>
      </c>
    </row>
    <row r="23" spans="1:150" ht="18" customHeight="1">
      <c r="A23" s="3" t="s">
        <v>93</v>
      </c>
      <c r="B23" s="79"/>
      <c r="C23" s="24"/>
      <c r="G23" s="53"/>
      <c r="H23" s="53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5"/>
      <c r="AG23" s="55"/>
      <c r="AH23" s="55"/>
      <c r="AI23" s="55"/>
      <c r="AJ23" s="55"/>
      <c r="AK23" s="138" t="s">
        <v>63</v>
      </c>
      <c r="AL23" s="139"/>
      <c r="AM23" s="139"/>
      <c r="AN23" s="140"/>
      <c r="AO23" s="56">
        <f>COUNTA(R14:R21)</f>
        <v>0</v>
      </c>
      <c r="AP23" s="57" t="s">
        <v>61</v>
      </c>
      <c r="AQ23" s="57"/>
      <c r="AR23" s="58"/>
      <c r="CF23" s="24"/>
      <c r="CG23" s="24"/>
      <c r="CH23" s="24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T23" s="23">
        <v>22</v>
      </c>
    </row>
    <row r="24" spans="1:150" ht="17.100000000000001" customHeight="1">
      <c r="B24" s="80" t="s">
        <v>88</v>
      </c>
      <c r="C24" s="24"/>
      <c r="G24" s="53"/>
      <c r="H24" s="53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5"/>
      <c r="AG24" s="55"/>
      <c r="AH24" s="55"/>
      <c r="AI24" s="55"/>
      <c r="AJ24" s="55"/>
      <c r="AK24" s="55"/>
      <c r="AM24" s="33" t="s">
        <v>39</v>
      </c>
      <c r="AN24" s="55"/>
      <c r="AO24" s="55"/>
      <c r="AP24" s="55"/>
      <c r="AQ24" s="55"/>
      <c r="AR24" s="55"/>
      <c r="CF24" s="24"/>
      <c r="CG24" s="24"/>
      <c r="CH24" s="24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T24" s="23">
        <v>23</v>
      </c>
    </row>
    <row r="25" spans="1:150" ht="15" customHeight="1" thickBot="1">
      <c r="A25" s="60" t="s">
        <v>21</v>
      </c>
      <c r="B25" s="61"/>
      <c r="C25" s="62"/>
      <c r="D25" s="61"/>
      <c r="E25" s="61"/>
      <c r="F25" s="61"/>
      <c r="G25" s="63"/>
      <c r="H25" s="63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5"/>
      <c r="AG25" s="65"/>
      <c r="AH25" s="65"/>
      <c r="AI25" s="65"/>
      <c r="AJ25" s="65"/>
      <c r="AK25" s="66" t="s">
        <v>87</v>
      </c>
      <c r="AL25" s="134"/>
      <c r="AM25" s="134"/>
      <c r="AN25" s="64" t="s">
        <v>59</v>
      </c>
      <c r="AO25" s="134"/>
      <c r="AP25" s="134"/>
      <c r="AQ25" s="134"/>
      <c r="AR25" s="64" t="s">
        <v>58</v>
      </c>
      <c r="CF25" s="24"/>
      <c r="CG25" s="24"/>
      <c r="CH25" s="24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T25" s="23">
        <v>24</v>
      </c>
    </row>
    <row r="26" spans="1:150" ht="15" customHeight="1" thickTop="1">
      <c r="A26" s="81" t="s">
        <v>78</v>
      </c>
      <c r="B26" s="59" t="s">
        <v>84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8"/>
      <c r="AM26" s="68"/>
      <c r="AN26" s="68"/>
      <c r="AO26" s="68"/>
      <c r="AP26" s="68"/>
      <c r="AQ26" s="68"/>
      <c r="CF26" s="24"/>
      <c r="CG26" s="24"/>
      <c r="CH26" s="24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T26" s="23">
        <v>25</v>
      </c>
    </row>
    <row r="27" spans="1:150" ht="15" customHeight="1">
      <c r="B27" s="59" t="s">
        <v>94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8"/>
      <c r="AM27" s="68"/>
      <c r="AN27" s="68"/>
      <c r="AO27" s="68"/>
      <c r="AP27" s="68"/>
      <c r="AQ27" s="68"/>
      <c r="CF27" s="24"/>
      <c r="CG27" s="24"/>
      <c r="CH27" s="24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T27" s="23">
        <v>26</v>
      </c>
    </row>
    <row r="28" spans="1:150" ht="15" customHeight="1">
      <c r="A28" s="81" t="s">
        <v>78</v>
      </c>
      <c r="B28" s="59" t="s">
        <v>72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CF28" s="24"/>
      <c r="CG28" s="24"/>
      <c r="CH28" s="24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T28" s="23">
        <v>27</v>
      </c>
    </row>
    <row r="29" spans="1:150" ht="15" customHeight="1">
      <c r="A29" s="82" t="s">
        <v>79</v>
      </c>
      <c r="B29" s="5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CF29" s="24"/>
      <c r="CG29" s="24"/>
      <c r="CH29" s="24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T29" s="23">
        <v>28</v>
      </c>
    </row>
    <row r="30" spans="1:150" ht="15" customHeight="1">
      <c r="A30" s="81" t="s">
        <v>78</v>
      </c>
      <c r="B30" s="59" t="s">
        <v>67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CF30" s="24"/>
      <c r="CG30" s="24"/>
      <c r="CH30" s="24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T30" s="23">
        <v>29</v>
      </c>
    </row>
    <row r="31" spans="1:150" ht="20.100000000000001" customHeight="1">
      <c r="B31" s="59" t="s">
        <v>68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CF31" s="24"/>
      <c r="CG31" s="24"/>
      <c r="CH31" s="24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T31" s="23">
        <v>30</v>
      </c>
    </row>
    <row r="32" spans="1:150" ht="15" customHeight="1">
      <c r="A32" s="70" t="s">
        <v>14</v>
      </c>
      <c r="B32" s="70"/>
      <c r="C32" s="70"/>
      <c r="D32" s="70"/>
      <c r="E32" s="70"/>
      <c r="F32" s="70"/>
      <c r="G32" s="70"/>
      <c r="H32" s="70"/>
      <c r="I32" s="70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CF32" s="24"/>
      <c r="CG32" s="24"/>
      <c r="CH32" s="24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T32" s="23">
        <v>31</v>
      </c>
    </row>
    <row r="33" spans="1:145" ht="15.75" customHeight="1">
      <c r="A33" s="72" t="s">
        <v>22</v>
      </c>
      <c r="B33" s="127" t="s">
        <v>23</v>
      </c>
      <c r="C33" s="128"/>
      <c r="D33" s="73" t="s">
        <v>70</v>
      </c>
      <c r="E33" s="74" t="s">
        <v>24</v>
      </c>
      <c r="F33" s="74">
        <v>0</v>
      </c>
      <c r="G33" s="132" t="s">
        <v>64</v>
      </c>
      <c r="H33" s="132"/>
      <c r="I33" s="133"/>
      <c r="J33" s="124" t="s">
        <v>20</v>
      </c>
      <c r="K33" s="125"/>
      <c r="L33" s="125"/>
      <c r="M33" s="125"/>
      <c r="N33" s="125"/>
      <c r="O33" s="125"/>
      <c r="P33" s="125"/>
      <c r="Q33" s="126"/>
      <c r="R33" s="40" t="s">
        <v>46</v>
      </c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75"/>
      <c r="AJ33" s="76"/>
      <c r="AK33" s="104">
        <v>44848</v>
      </c>
      <c r="AL33" s="105"/>
      <c r="AM33" s="105"/>
      <c r="AN33" s="106"/>
      <c r="AO33" s="141">
        <v>1</v>
      </c>
      <c r="AP33" s="142"/>
      <c r="AQ33" s="142"/>
      <c r="AR33" s="143"/>
      <c r="CF33" s="24"/>
      <c r="CG33" s="24"/>
      <c r="CH33" s="24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</row>
    <row r="34" spans="1:145" ht="12.75" customHeight="1">
      <c r="A34" s="59" t="s">
        <v>43</v>
      </c>
      <c r="B34" s="77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CF34" s="24"/>
      <c r="CG34" s="24"/>
      <c r="CH34" s="24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</row>
    <row r="35" spans="1:145" ht="15" customHeight="1">
      <c r="A35" s="59" t="s">
        <v>44</v>
      </c>
      <c r="B35" s="59"/>
      <c r="CF35" s="24"/>
      <c r="CG35" s="24"/>
      <c r="CH35" s="24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</row>
    <row r="36" spans="1:145" ht="20.100000000000001" customHeight="1">
      <c r="A36" s="59" t="s">
        <v>45</v>
      </c>
      <c r="CF36" s="24"/>
      <c r="CG36" s="24"/>
      <c r="CH36" s="24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</row>
    <row r="37" spans="1:145" ht="20.100000000000001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</row>
    <row r="38" spans="1:145" ht="20.100000000000001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</row>
    <row r="39" spans="1:145" ht="20.100000000000001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</row>
    <row r="40" spans="1:145" ht="20.100000000000001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</row>
    <row r="41" spans="1:145" ht="20.100000000000001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</row>
    <row r="42" spans="1:145" ht="20.100000000000001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</row>
    <row r="43" spans="1:145" ht="20.100000000000001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</row>
    <row r="44" spans="1:145" ht="20.100000000000001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</row>
    <row r="45" spans="1:145" ht="20.100000000000001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</row>
    <row r="46" spans="1:145" ht="20.100000000000001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</row>
    <row r="47" spans="1:145" ht="20.100000000000001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</row>
    <row r="48" spans="1:145" ht="20.100000000000001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</row>
    <row r="49" spans="1:145" ht="20.100000000000001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</row>
    <row r="50" spans="1:145" ht="20.100000000000001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</row>
    <row r="51" spans="1:145" ht="20.100000000000001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</row>
    <row r="52" spans="1:145" ht="20.100000000000001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</row>
    <row r="53" spans="1:145" ht="20.100000000000001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</row>
  </sheetData>
  <mergeCells count="70">
    <mergeCell ref="AO33:AR33"/>
    <mergeCell ref="A4:O4"/>
    <mergeCell ref="V5:Y5"/>
    <mergeCell ref="P10:V10"/>
    <mergeCell ref="W10:AR10"/>
    <mergeCell ref="P5:Q5"/>
    <mergeCell ref="R5:T5"/>
    <mergeCell ref="W7:AR7"/>
    <mergeCell ref="W8:AR8"/>
    <mergeCell ref="W9:AR9"/>
    <mergeCell ref="P8:V8"/>
    <mergeCell ref="P7:V7"/>
    <mergeCell ref="P9:V9"/>
    <mergeCell ref="A5:O6"/>
    <mergeCell ref="A7:O10"/>
    <mergeCell ref="P4:AR4"/>
    <mergeCell ref="A1:AR1"/>
    <mergeCell ref="P6:AR6"/>
    <mergeCell ref="J33:Q33"/>
    <mergeCell ref="B33:C33"/>
    <mergeCell ref="B13:C13"/>
    <mergeCell ref="G14:I14"/>
    <mergeCell ref="D13:I13"/>
    <mergeCell ref="B14:C14"/>
    <mergeCell ref="G33:I33"/>
    <mergeCell ref="J13:Q13"/>
    <mergeCell ref="B15:C15"/>
    <mergeCell ref="AO25:AQ25"/>
    <mergeCell ref="AL25:AM25"/>
    <mergeCell ref="AK22:AN22"/>
    <mergeCell ref="AK23:AN23"/>
    <mergeCell ref="B19:C19"/>
    <mergeCell ref="AO13:AR13"/>
    <mergeCell ref="AK13:AN13"/>
    <mergeCell ref="R13:AJ13"/>
    <mergeCell ref="R19:AJ19"/>
    <mergeCell ref="R16:AJ16"/>
    <mergeCell ref="R15:AJ15"/>
    <mergeCell ref="R14:AJ14"/>
    <mergeCell ref="AK14:AN14"/>
    <mergeCell ref="AO14:AR14"/>
    <mergeCell ref="AK15:AN15"/>
    <mergeCell ref="AK33:AN33"/>
    <mergeCell ref="G21:I21"/>
    <mergeCell ref="G20:I20"/>
    <mergeCell ref="G19:I19"/>
    <mergeCell ref="G16:I16"/>
    <mergeCell ref="J21:Q21"/>
    <mergeCell ref="J20:Q20"/>
    <mergeCell ref="J19:Q19"/>
    <mergeCell ref="J16:Q16"/>
    <mergeCell ref="AK21:AN21"/>
    <mergeCell ref="AK20:AN20"/>
    <mergeCell ref="AK19:AN19"/>
    <mergeCell ref="AK16:AN16"/>
    <mergeCell ref="J15:Q15"/>
    <mergeCell ref="J14:Q14"/>
    <mergeCell ref="R21:AJ21"/>
    <mergeCell ref="R20:AJ20"/>
    <mergeCell ref="B16:C16"/>
    <mergeCell ref="G15:I15"/>
    <mergeCell ref="G17:I17"/>
    <mergeCell ref="G18:I18"/>
    <mergeCell ref="J17:Q17"/>
    <mergeCell ref="J18:Q18"/>
    <mergeCell ref="AO21:AR21"/>
    <mergeCell ref="AO20:AR20"/>
    <mergeCell ref="AO19:AR19"/>
    <mergeCell ref="AO16:AR16"/>
    <mergeCell ref="AO15:AR15"/>
  </mergeCells>
  <phoneticPr fontId="2"/>
  <dataValidations count="3">
    <dataValidation type="list" allowBlank="1" showInputMessage="1" showErrorMessage="1" sqref="AL25:AM25" xr:uid="{00000000-0002-0000-0000-000000000000}">
      <formula1>$ET$1:$ET$13</formula1>
    </dataValidation>
    <dataValidation type="list" allowBlank="1" showInputMessage="1" showErrorMessage="1" sqref="AO25:AQ25" xr:uid="{00000000-0002-0000-0000-000001000000}">
      <formula1>$ET$1:$ET$32</formula1>
    </dataValidation>
    <dataValidation type="list" allowBlank="1" showInputMessage="1" showErrorMessage="1" sqref="AO14:AO21" xr:uid="{00000000-0002-0000-0000-000002000000}">
      <formula1>$ER$1:$ER$3</formula1>
    </dataValidation>
  </dataValidations>
  <pageMargins left="0.51181102362204722" right="0.23622047244094491" top="0.23622047244094491" bottom="0" header="0.15748031496062992" footer="0.15748031496062992"/>
  <pageSetup paperSize="9" scale="9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5"/>
  <sheetViews>
    <sheetView workbookViewId="0">
      <selection activeCell="F16" sqref="F16"/>
    </sheetView>
  </sheetViews>
  <sheetFormatPr defaultRowHeight="13.5"/>
  <cols>
    <col min="1" max="1" width="17" customWidth="1"/>
    <col min="2" max="2" width="9.5" customWidth="1"/>
    <col min="3" max="3" width="20.5" customWidth="1"/>
    <col min="4" max="4" width="20.375" customWidth="1"/>
    <col min="5" max="5" width="22.375" customWidth="1"/>
    <col min="6" max="6" width="18.25" customWidth="1"/>
    <col min="7" max="7" width="10.625" customWidth="1"/>
    <col min="8" max="8" width="11.75" customWidth="1"/>
    <col min="9" max="9" width="12.75" customWidth="1"/>
    <col min="10" max="10" width="10.75" customWidth="1"/>
    <col min="11" max="11" width="12.25" customWidth="1"/>
    <col min="13" max="13" width="12.25" customWidth="1"/>
    <col min="14" max="14" width="18.75" customWidth="1"/>
    <col min="15" max="15" width="14.5" customWidth="1"/>
    <col min="16" max="16" width="21.875" customWidth="1"/>
  </cols>
  <sheetData>
    <row r="1" spans="1:14" ht="27.75" customHeight="1">
      <c r="A1" s="2" t="s">
        <v>40</v>
      </c>
    </row>
    <row r="2" spans="1:14" ht="27.75" customHeight="1">
      <c r="A2" s="6" t="s">
        <v>41</v>
      </c>
      <c r="M2" s="1"/>
      <c r="N2" s="1"/>
    </row>
    <row r="3" spans="1:14" ht="27">
      <c r="A3" s="15" t="s">
        <v>25</v>
      </c>
      <c r="B3" s="16"/>
      <c r="C3" s="17" t="s">
        <v>27</v>
      </c>
      <c r="D3" s="17" t="s">
        <v>28</v>
      </c>
      <c r="E3" s="17" t="s">
        <v>26</v>
      </c>
      <c r="F3" s="17" t="s">
        <v>36</v>
      </c>
      <c r="G3" s="17" t="s">
        <v>35</v>
      </c>
      <c r="H3" s="18" t="s">
        <v>33</v>
      </c>
      <c r="I3" s="19" t="s">
        <v>34</v>
      </c>
      <c r="J3" s="20" t="s">
        <v>37</v>
      </c>
      <c r="K3" s="20" t="s">
        <v>38</v>
      </c>
      <c r="L3" s="22" t="s">
        <v>30</v>
      </c>
      <c r="M3" s="21" t="s">
        <v>31</v>
      </c>
      <c r="N3" s="22" t="s">
        <v>32</v>
      </c>
    </row>
    <row r="4" spans="1:14" s="4" customFormat="1" ht="12">
      <c r="A4" s="10" t="s">
        <v>83</v>
      </c>
      <c r="B4" s="4" t="str">
        <f>IF(申込書!G14="","",申込書!G14)</f>
        <v/>
      </c>
      <c r="C4" s="4" t="str">
        <f>IF(申込書!$P$4="","",申込書!$P$4)</f>
        <v/>
      </c>
      <c r="D4" s="4" t="str">
        <f>PHONETIC(申込書!$P$4)</f>
        <v/>
      </c>
      <c r="E4" s="4" t="str">
        <f>IF(申込書!J14="","",申込書!J14)</f>
        <v/>
      </c>
      <c r="F4" s="4" t="str">
        <f>PHONETIC(申込書!J14)</f>
        <v/>
      </c>
      <c r="G4" s="4" t="str">
        <f>IF(申込書!AO14="","",申込書!AO14)</f>
        <v/>
      </c>
      <c r="H4" s="12" t="str">
        <f>IF(申込書!AK14="","",申込書!AK14)</f>
        <v/>
      </c>
      <c r="L4" s="4">
        <f>申込書!W8</f>
        <v>0</v>
      </c>
      <c r="M4" s="4">
        <f>申込書!W10</f>
        <v>0</v>
      </c>
      <c r="N4" s="4">
        <f>申込書!W9</f>
        <v>0</v>
      </c>
    </row>
    <row r="5" spans="1:14" s="4" customFormat="1" ht="12">
      <c r="A5" s="10" t="s">
        <v>83</v>
      </c>
      <c r="B5" s="4" t="str">
        <f>IF(申込書!G15="","",申込書!G15)</f>
        <v/>
      </c>
      <c r="C5" s="4" t="str">
        <f>IF(申込書!P$4="","",申込書!$P$4)</f>
        <v/>
      </c>
      <c r="D5" s="4" t="str">
        <f>PHONETIC(申込書!$P$4)</f>
        <v/>
      </c>
      <c r="E5" s="4" t="str">
        <f>IF(申込書!J15="","",申込書!J15)</f>
        <v/>
      </c>
      <c r="F5" s="4" t="str">
        <f>PHONETIC(申込書!J15)</f>
        <v/>
      </c>
      <c r="G5" s="4" t="str">
        <f>IF(申込書!AO15="","",申込書!AO15)</f>
        <v/>
      </c>
      <c r="H5" s="12" t="str">
        <f>IF(申込書!AK15="","",申込書!AK15)</f>
        <v/>
      </c>
    </row>
    <row r="6" spans="1:14" s="4" customFormat="1" ht="12">
      <c r="A6" s="10" t="s">
        <v>83</v>
      </c>
      <c r="B6" s="4" t="str">
        <f>IF(申込書!G16="","",申込書!G16)</f>
        <v/>
      </c>
      <c r="C6" s="4" t="str">
        <f>IF(申込書!P$4="","",申込書!$P$4)</f>
        <v/>
      </c>
      <c r="D6" s="4" t="str">
        <f>PHONETIC(申込書!$P$4)</f>
        <v/>
      </c>
      <c r="E6" s="4" t="str">
        <f>IF(申込書!J16="","",申込書!J16)</f>
        <v/>
      </c>
      <c r="F6" s="4" t="str">
        <f>PHONETIC(申込書!J16)</f>
        <v/>
      </c>
      <c r="G6" s="4" t="str">
        <f>IF(申込書!AO16="","",申込書!AO16)</f>
        <v/>
      </c>
      <c r="H6" s="12" t="str">
        <f>IF(申込書!AK16="","",申込書!AK16)</f>
        <v/>
      </c>
    </row>
    <row r="7" spans="1:14" s="4" customFormat="1" ht="12">
      <c r="A7" s="10" t="s">
        <v>83</v>
      </c>
      <c r="B7" s="4" t="str">
        <f>IF(申込書!G17="","",申込書!G17)</f>
        <v/>
      </c>
      <c r="C7" s="4" t="str">
        <f>IF(申込書!P$4="","",申込書!$P$4)</f>
        <v/>
      </c>
      <c r="D7" s="4" t="str">
        <f>PHONETIC(申込書!$P$4)</f>
        <v/>
      </c>
      <c r="E7" s="4" t="str">
        <f>IF(申込書!J17="","",申込書!J17)</f>
        <v/>
      </c>
      <c r="F7" s="4" t="str">
        <f>PHONETIC(申込書!J17)</f>
        <v/>
      </c>
      <c r="G7" s="4" t="str">
        <f>IF(申込書!AO17="","",申込書!AO17)</f>
        <v/>
      </c>
      <c r="H7" s="12" t="str">
        <f>IF(申込書!AK17="","",申込書!AK17)</f>
        <v/>
      </c>
    </row>
    <row r="8" spans="1:14" s="4" customFormat="1" ht="12">
      <c r="A8" s="10" t="s">
        <v>83</v>
      </c>
      <c r="B8" s="4" t="str">
        <f>IF(申込書!G18="","",申込書!G18)</f>
        <v/>
      </c>
      <c r="C8" s="4" t="str">
        <f>IF(申込書!P$4="","",申込書!$P$4)</f>
        <v/>
      </c>
      <c r="D8" s="4" t="str">
        <f>PHONETIC(申込書!$P$4)</f>
        <v/>
      </c>
      <c r="E8" s="4" t="str">
        <f>IF(申込書!J18="","",申込書!J18)</f>
        <v/>
      </c>
      <c r="F8" s="4" t="str">
        <f>PHONETIC(申込書!J18)</f>
        <v/>
      </c>
      <c r="G8" s="4" t="str">
        <f>IF(申込書!AO18="","",申込書!AO18)</f>
        <v/>
      </c>
      <c r="H8" s="12" t="str">
        <f>IF(申込書!AK18="","",申込書!AK18)</f>
        <v/>
      </c>
    </row>
    <row r="9" spans="1:14" s="4" customFormat="1" ht="12">
      <c r="A9" s="10" t="s">
        <v>83</v>
      </c>
      <c r="B9" s="4" t="str">
        <f>IF(申込書!G19="","",申込書!G19)</f>
        <v/>
      </c>
      <c r="C9" s="4" t="str">
        <f>IF(申込書!P$4="","",申込書!$P$4)</f>
        <v/>
      </c>
      <c r="D9" s="4" t="str">
        <f>PHONETIC(申込書!$P$4)</f>
        <v/>
      </c>
      <c r="E9" s="4" t="str">
        <f>IF(申込書!J19="","",申込書!J19)</f>
        <v/>
      </c>
      <c r="F9" s="4" t="str">
        <f>PHONETIC(申込書!J19)</f>
        <v/>
      </c>
      <c r="G9" s="4" t="str">
        <f>IF(申込書!AO19="","",申込書!AO19)</f>
        <v/>
      </c>
      <c r="H9" s="12" t="str">
        <f>IF(申込書!AK19="","",申込書!AK19)</f>
        <v/>
      </c>
    </row>
    <row r="10" spans="1:14" s="4" customFormat="1" ht="12">
      <c r="A10" s="10" t="s">
        <v>83</v>
      </c>
      <c r="B10" s="4" t="str">
        <f>IF(申込書!G20="","",申込書!G20)</f>
        <v/>
      </c>
      <c r="C10" s="4" t="str">
        <f>IF(申込書!P$4="","",申込書!$P$4)</f>
        <v/>
      </c>
      <c r="D10" s="4" t="str">
        <f>PHONETIC(申込書!$P$4)</f>
        <v/>
      </c>
      <c r="E10" s="4" t="str">
        <f>IF(申込書!J20="","",申込書!J20)</f>
        <v/>
      </c>
      <c r="F10" s="4" t="str">
        <f>PHONETIC(申込書!J20)</f>
        <v/>
      </c>
      <c r="G10" s="4" t="str">
        <f>IF(申込書!AO20="","",申込書!AO20)</f>
        <v/>
      </c>
      <c r="H10" s="12" t="str">
        <f>IF(申込書!AK20="","",申込書!AK20)</f>
        <v/>
      </c>
    </row>
    <row r="11" spans="1:14" s="4" customFormat="1" ht="12">
      <c r="A11" s="10" t="s">
        <v>83</v>
      </c>
      <c r="B11" s="4" t="str">
        <f>IF(申込書!G21="","",申込書!G21)</f>
        <v/>
      </c>
      <c r="C11" s="4" t="str">
        <f>IF(申込書!P$4="","",申込書!$P$4)</f>
        <v/>
      </c>
      <c r="D11" s="4" t="str">
        <f>PHONETIC(申込書!$P$4)</f>
        <v/>
      </c>
      <c r="E11" s="4" t="str">
        <f>IF(申込書!J21="","",申込書!J21)</f>
        <v/>
      </c>
      <c r="F11" s="4" t="str">
        <f>PHONETIC(申込書!J21)</f>
        <v/>
      </c>
      <c r="G11" s="4" t="str">
        <f>IF(申込書!AO21="","",申込書!AO21)</f>
        <v/>
      </c>
      <c r="H11" s="12" t="str">
        <f>IF(申込書!AF21="","",申込書!AF21)</f>
        <v/>
      </c>
    </row>
    <row r="12" spans="1:14" s="4" customFormat="1" ht="12">
      <c r="H12" s="12"/>
    </row>
    <row r="13" spans="1:14" s="4" customFormat="1" ht="12">
      <c r="A13" s="11"/>
      <c r="H13" s="12"/>
    </row>
    <row r="14" spans="1:14">
      <c r="H14" s="13"/>
    </row>
    <row r="15" spans="1:14">
      <c r="H15" s="13"/>
    </row>
    <row r="16" spans="1:14">
      <c r="H16" s="13"/>
    </row>
    <row r="17" spans="1:13">
      <c r="H17" s="13"/>
    </row>
    <row r="20" spans="1:13">
      <c r="A20" s="5" t="s">
        <v>42</v>
      </c>
    </row>
    <row r="21" spans="1:13" ht="28.5" customHeight="1">
      <c r="A21" s="7" t="s">
        <v>65</v>
      </c>
      <c r="B21" s="7" t="s">
        <v>66</v>
      </c>
      <c r="C21" s="7" t="s">
        <v>74</v>
      </c>
      <c r="D21" s="8" t="s">
        <v>75</v>
      </c>
      <c r="E21" s="7" t="s">
        <v>73</v>
      </c>
      <c r="F21" s="8" t="s">
        <v>76</v>
      </c>
      <c r="G21" s="7" t="s">
        <v>77</v>
      </c>
      <c r="H21" s="8" t="s">
        <v>47</v>
      </c>
      <c r="I21" s="9" t="s">
        <v>48</v>
      </c>
      <c r="J21" s="8" t="s">
        <v>49</v>
      </c>
      <c r="K21" s="8" t="s">
        <v>50</v>
      </c>
      <c r="L21" s="8" t="s">
        <v>51</v>
      </c>
      <c r="M21" s="8" t="s">
        <v>52</v>
      </c>
    </row>
    <row r="22" spans="1:13">
      <c r="C22">
        <f>IF(OR(申込書!$R$14="",申込書!$R$15="",申込書!$R$16="",申込書!$R$19="",申込書!$R$20="",申込書!$R$21=""),申込書!P4,"")</f>
        <v>0</v>
      </c>
      <c r="D22" t="str">
        <f>PHONETIC(IF(OR(申込書!$R$14="",申込書!$R$15="",申込書!$R$16="",申込書!$R$19="",申込書!$R$20="",申込書!$R$21=""),申込書!P4,""))</f>
        <v/>
      </c>
      <c r="G22">
        <f>IF(OR(申込書!$R$14="",申込書!$R$15="",申込書!$R$16="",申込書!$R$19="",申込書!$R$20="",申込書!$R$21=""),申込書!W9,"")</f>
        <v>0</v>
      </c>
      <c r="H22">
        <f>IF(OR(申込書!$R$14="",申込書!$R$15="",申込書!$R$16="",申込書!$R$19="",申込書!$R$20="",申込書!$R$21=""),申込書!AO22,"")</f>
        <v>0</v>
      </c>
      <c r="I22" t="str">
        <f>IF(H22=1,"","一括")</f>
        <v>一括</v>
      </c>
      <c r="J22" s="14">
        <f>H22*2000</f>
        <v>0</v>
      </c>
      <c r="K22" s="12" t="str">
        <f>IF(申込書!AK14="","",申込書!AK14)</f>
        <v/>
      </c>
    </row>
    <row r="23" spans="1:13">
      <c r="J23" s="14"/>
      <c r="K23" s="12"/>
    </row>
    <row r="24" spans="1:13">
      <c r="B24" t="str">
        <f>IF(申込書!R14="","",申込書!G14)</f>
        <v/>
      </c>
      <c r="C24" t="str">
        <f>IF(申込書!$R14="","",申込書!$J14)</f>
        <v/>
      </c>
      <c r="D24" t="e">
        <f>PHONETIC(IF(申込書!$R14="","",申込書!$J14))</f>
        <v>#VALUE!</v>
      </c>
      <c r="E24" t="str">
        <f>IF(申込書!$R14="","",申込書!$J14)</f>
        <v/>
      </c>
      <c r="F24" t="e">
        <f>PHONETIC(IF(申込書!$R14="","",申込書!$J14))</f>
        <v>#VALUE!</v>
      </c>
      <c r="G24" t="str">
        <f>IF(申込書!R14="","",申込書!R14)</f>
        <v/>
      </c>
      <c r="H24" t="str">
        <f>IF(G24="","",1)</f>
        <v/>
      </c>
      <c r="I24" t="str">
        <f t="shared" ref="I24" si="0">IF(H24=1,"","一括")</f>
        <v>一括</v>
      </c>
      <c r="J24" s="14" t="e">
        <f>H24*2000</f>
        <v>#VALUE!</v>
      </c>
      <c r="K24" s="12" t="str">
        <f>IF(申込書!R14="","",申込書!AK14)</f>
        <v/>
      </c>
    </row>
    <row r="25" spans="1:13">
      <c r="B25" t="str">
        <f>IF(申込書!R15="","",申込書!G15)</f>
        <v/>
      </c>
      <c r="C25" t="str">
        <f>IF(申込書!$R15="","",申込書!$J15)</f>
        <v/>
      </c>
      <c r="D25" t="e">
        <f>PHONETIC(IF(申込書!$R15="","",申込書!$J15))</f>
        <v>#VALUE!</v>
      </c>
      <c r="E25" t="str">
        <f>IF(申込書!$R15="","",申込書!$J15)</f>
        <v/>
      </c>
      <c r="F25" t="e">
        <f>PHONETIC(IF(申込書!R15="","",申込書!J15))</f>
        <v>#VALUE!</v>
      </c>
      <c r="G25" t="str">
        <f>IF(申込書!R15="","",申込書!R15)</f>
        <v/>
      </c>
      <c r="H25" t="str">
        <f t="shared" ref="H25:H30" si="1">IF(G25="","",1)</f>
        <v/>
      </c>
      <c r="I25" t="str">
        <f t="shared" ref="I25:I30" si="2">IF(H25=1,"","一括")</f>
        <v>一括</v>
      </c>
      <c r="J25" s="14" t="e">
        <f t="shared" ref="J25:J31" si="3">H25*2000</f>
        <v>#VALUE!</v>
      </c>
      <c r="K25" s="12" t="str">
        <f>IF(申込書!R15="","",申込書!AK15)</f>
        <v/>
      </c>
    </row>
    <row r="26" spans="1:13">
      <c r="B26" t="str">
        <f>IF(申込書!R16="","",申込書!G16)</f>
        <v/>
      </c>
      <c r="C26" t="str">
        <f>IF(申込書!$R16="","",申込書!$J16)</f>
        <v/>
      </c>
      <c r="D26" t="e">
        <f>PHONETIC(IF(申込書!$R16="","",申込書!$J16))</f>
        <v>#VALUE!</v>
      </c>
      <c r="E26" t="str">
        <f>IF(申込書!$R16="","",申込書!$J16)</f>
        <v/>
      </c>
      <c r="F26" t="e">
        <f>PHONETIC(IF(申込書!R16="","",申込書!J16))</f>
        <v>#VALUE!</v>
      </c>
      <c r="G26" t="str">
        <f>IF(申込書!R16="","",申込書!R16)</f>
        <v/>
      </c>
      <c r="H26" t="str">
        <f t="shared" si="1"/>
        <v/>
      </c>
      <c r="I26" t="str">
        <f t="shared" si="2"/>
        <v>一括</v>
      </c>
      <c r="J26" s="14" t="e">
        <f t="shared" si="3"/>
        <v>#VALUE!</v>
      </c>
      <c r="K26" s="12" t="str">
        <f>IF(申込書!R16="","",申込書!AK16)</f>
        <v/>
      </c>
    </row>
    <row r="27" spans="1:13">
      <c r="B27" t="str">
        <f>IF(申込書!R19="","",申込書!G19)</f>
        <v/>
      </c>
      <c r="C27" t="str">
        <f>IF(申込書!$R19="","",申込書!$J19)</f>
        <v/>
      </c>
      <c r="D27" t="e">
        <f>PHONETIC(IF(申込書!$R19="","",申込書!$J19))</f>
        <v>#VALUE!</v>
      </c>
      <c r="E27" t="str">
        <f>IF(申込書!$R19="","",申込書!$J19)</f>
        <v/>
      </c>
      <c r="F27" t="e">
        <f>PHONETIC(IF(申込書!R19="","",申込書!J19))</f>
        <v>#VALUE!</v>
      </c>
      <c r="G27" t="str">
        <f>IF(申込書!R19="","",申込書!R19)</f>
        <v/>
      </c>
      <c r="H27" t="str">
        <f t="shared" si="1"/>
        <v/>
      </c>
      <c r="I27" t="str">
        <f t="shared" si="2"/>
        <v>一括</v>
      </c>
      <c r="J27" s="14" t="e">
        <f t="shared" si="3"/>
        <v>#VALUE!</v>
      </c>
      <c r="K27" s="12" t="str">
        <f>IF(申込書!R19="","",申込書!AK19)</f>
        <v/>
      </c>
    </row>
    <row r="28" spans="1:13" ht="17.25">
      <c r="B28" t="str">
        <f>IF(申込書!R20="","",申込書!G20)</f>
        <v/>
      </c>
      <c r="C28" t="str">
        <f>IF(申込書!$R20="","",申込書!$J20)</f>
        <v/>
      </c>
      <c r="D28" t="e">
        <f>PHONETIC(IF(申込書!$R20="","",申込書!$J20))</f>
        <v>#VALUE!</v>
      </c>
      <c r="E28" t="str">
        <f>IF(申込書!$R20="","",申込書!$J20)</f>
        <v/>
      </c>
      <c r="F28" t="e">
        <f>PHONETIC(IF(申込書!R20="","",申込書!J20))</f>
        <v>#VALUE!</v>
      </c>
      <c r="G28" t="str">
        <f>IF(申込書!R20="","",申込書!R20)</f>
        <v/>
      </c>
      <c r="H28" t="str">
        <f t="shared" si="1"/>
        <v/>
      </c>
      <c r="I28" t="str">
        <f t="shared" si="2"/>
        <v>一括</v>
      </c>
      <c r="J28" s="14" t="e">
        <f t="shared" si="3"/>
        <v>#VALUE!</v>
      </c>
      <c r="K28" s="12" t="str">
        <f>IF(申込書!R20="","",申込書!AK20)</f>
        <v/>
      </c>
      <c r="M28" s="2"/>
    </row>
    <row r="29" spans="1:13">
      <c r="B29" t="str">
        <f>IF(申込書!R21="","",申込書!G21)</f>
        <v/>
      </c>
      <c r="C29" t="str">
        <f>IF(申込書!$R21="","",申込書!$J21)</f>
        <v/>
      </c>
      <c r="D29" t="e">
        <f>PHONETIC(IF(申込書!$R21="","",申込書!$J21))</f>
        <v>#VALUE!</v>
      </c>
      <c r="E29" t="str">
        <f>IF(申込書!$R21="","",申込書!$J21)</f>
        <v/>
      </c>
      <c r="F29" t="e">
        <f>PHONETIC(IF(申込書!R21="","",申込書!J21))</f>
        <v>#VALUE!</v>
      </c>
      <c r="G29" t="str">
        <f>IF(申込書!R21="","",申込書!R21)</f>
        <v/>
      </c>
      <c r="H29" t="str">
        <f t="shared" si="1"/>
        <v/>
      </c>
      <c r="I29" t="str">
        <f t="shared" si="2"/>
        <v>一括</v>
      </c>
      <c r="J29" s="14" t="e">
        <f t="shared" si="3"/>
        <v>#VALUE!</v>
      </c>
      <c r="K29" s="12" t="str">
        <f>IF(申込書!R21="","",申込書!AK21)</f>
        <v/>
      </c>
    </row>
    <row r="30" spans="1:13">
      <c r="B30" t="str">
        <f>IF(申込書!R22="","",申込書!G22)</f>
        <v/>
      </c>
      <c r="C30" t="str">
        <f>IF(申込書!$R22="","",申込書!$J22)</f>
        <v/>
      </c>
      <c r="D30" t="e">
        <f>PHONETIC(IF(申込書!$R22="","",申込書!$J22))</f>
        <v>#VALUE!</v>
      </c>
      <c r="E30" t="str">
        <f>IF(申込書!$R22="","",申込書!$J22)</f>
        <v/>
      </c>
      <c r="F30" t="e">
        <f>PHONETIC(IF(申込書!R22="","",申込書!J22))</f>
        <v>#VALUE!</v>
      </c>
      <c r="G30" t="str">
        <f>IF(申込書!R22="","",申込書!R22)</f>
        <v/>
      </c>
      <c r="H30" t="str">
        <f t="shared" si="1"/>
        <v/>
      </c>
      <c r="I30" t="str">
        <f t="shared" si="2"/>
        <v>一括</v>
      </c>
      <c r="J30" s="14" t="e">
        <f t="shared" si="3"/>
        <v>#VALUE!</v>
      </c>
      <c r="K30" s="12" t="str">
        <f>IF(申込書!R22="","",申込書!AK22)</f>
        <v/>
      </c>
    </row>
    <row r="31" spans="1:13">
      <c r="C31" t="str">
        <f>IF(申込書!R23="","",申込書!R23)</f>
        <v/>
      </c>
      <c r="D31" t="e">
        <f>PHONETIC(IF(申込書!$R23="","",申込書!$J23))</f>
        <v>#VALUE!</v>
      </c>
      <c r="E31" t="str">
        <f>IF(申込書!$R23="","",申込書!$J23)</f>
        <v/>
      </c>
      <c r="F31" t="e">
        <f>PHONETIC(IF(申込書!R23="","",申込書!J23))</f>
        <v>#VALUE!</v>
      </c>
      <c r="G31" t="str">
        <f>IF(申込書!R23="","",申込書!R23)</f>
        <v/>
      </c>
      <c r="H31" t="str">
        <f t="shared" ref="H31" si="4">IF(G31="","",1)</f>
        <v/>
      </c>
      <c r="I31" t="str">
        <f t="shared" ref="I31" si="5">IF(H31=1,"","一括")</f>
        <v>一括</v>
      </c>
      <c r="J31" s="14" t="e">
        <f t="shared" si="3"/>
        <v>#VALUE!</v>
      </c>
    </row>
    <row r="35" spans="4:4">
      <c r="D35" t="s">
        <v>71</v>
      </c>
    </row>
  </sheetData>
  <sheetProtection selectLockedCells="1" selectUnlockedCells="1"/>
  <phoneticPr fontId="2"/>
  <pageMargins left="0.26" right="0.2" top="0.75" bottom="0.75" header="0.3" footer="0.3"/>
  <pageSetup paperSize="9"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【加工NG】日建連事務処理用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五十嵐 佳祐</cp:lastModifiedBy>
  <cp:lastPrinted>2022-09-13T00:55:41Z</cp:lastPrinted>
  <dcterms:created xsi:type="dcterms:W3CDTF">2007-04-10T07:24:40Z</dcterms:created>
  <dcterms:modified xsi:type="dcterms:W3CDTF">2022-09-22T07:24:28Z</dcterms:modified>
</cp:coreProperties>
</file>