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施工・未消化" sheetId="1" r:id="rId1"/>
  </sheets>
  <externalReferences>
    <externalReference r:id="rId4"/>
  </externalReferences>
  <definedNames>
    <definedName name="_xlnm.Print_Area" localSheetId="0">'施工・未消化'!$S$19:$AC$48</definedName>
    <definedName name="商品とコード" hidden="1">'[1]Code'!$H$9:$J$24</definedName>
  </definedNames>
  <calcPr fullCalcOnLoad="1"/>
</workbook>
</file>

<file path=xl/comments1.xml><?xml version="1.0" encoding="utf-8"?>
<comments xmlns="http://schemas.openxmlformats.org/spreadsheetml/2006/main">
  <authors>
    <author>shirooda</author>
    <author>mlab</author>
  </authors>
  <commentList>
    <comment ref="A11" authorId="0">
      <text>
        <r>
          <rPr>
            <b/>
            <sz val="9"/>
            <rFont val="ＭＳ Ｐゴシック"/>
            <family val="3"/>
          </rPr>
          <t>暦年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四半期</t>
        </r>
        <r>
          <rPr>
            <sz val="9"/>
            <rFont val="ＭＳ Ｐゴシック"/>
            <family val="3"/>
          </rPr>
          <t xml:space="preserve">
</t>
        </r>
      </text>
    </comment>
    <comment ref="A4" authorId="1">
      <text>
        <r>
          <rPr>
            <b/>
            <sz val="9"/>
            <rFont val="ＭＳ Ｐゴシック"/>
            <family val="3"/>
          </rPr>
          <t>Cookieコマンドで引き継がれた固有番号</t>
        </r>
        <r>
          <rPr>
            <sz val="9"/>
            <rFont val="ＭＳ Ｐゴシック"/>
            <family val="3"/>
          </rPr>
          <t xml:space="preserve">
</t>
        </r>
      </text>
    </comment>
    <comment ref="G3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G1" authorId="0">
      <text>
        <r>
          <rPr>
            <b/>
            <sz val="9"/>
            <rFont val="ＭＳ Ｐゴシック"/>
            <family val="3"/>
          </rPr>
          <t>MyCooKie</t>
        </r>
      </text>
    </comment>
    <comment ref="E4" authorId="1">
      <text>
        <r>
          <rPr>
            <b/>
            <sz val="9"/>
            <rFont val="ＭＳ Ｐゴシック"/>
            <family val="3"/>
          </rPr>
          <t xml:space="preserve">ログインID
</t>
        </r>
      </text>
    </comment>
    <comment ref="F4" authorId="1">
      <text>
        <r>
          <rPr>
            <b/>
            <sz val="9"/>
            <rFont val="ＭＳ Ｐゴシック"/>
            <family val="3"/>
          </rPr>
          <t xml:space="preserve">ログイン名
</t>
        </r>
      </text>
    </comment>
    <comment ref="G4" authorId="1">
      <text>
        <r>
          <rPr>
            <b/>
            <sz val="9"/>
            <rFont val="ＭＳ Ｐゴシック"/>
            <family val="3"/>
          </rPr>
          <t>権限</t>
        </r>
      </text>
    </comment>
  </commentList>
</comments>
</file>

<file path=xl/sharedStrings.xml><?xml version="1.0" encoding="utf-8"?>
<sst xmlns="http://schemas.openxmlformats.org/spreadsheetml/2006/main" count="75" uniqueCount="61">
  <si>
    <t>四半期別施工高の推移</t>
  </si>
  <si>
    <t>四半期別未消化工事高の推移</t>
  </si>
  <si>
    <t>（単位：百万円、％）</t>
  </si>
  <si>
    <t>総計</t>
  </si>
  <si>
    <t>工事別</t>
  </si>
  <si>
    <t>建築</t>
  </si>
  <si>
    <t>土木</t>
  </si>
  <si>
    <t>前</t>
  </si>
  <si>
    <t>年</t>
  </si>
  <si>
    <t>同</t>
  </si>
  <si>
    <t>期</t>
  </si>
  <si>
    <t>比</t>
  </si>
  <si>
    <t>EXCELOPEN|WRITETMP|NOCOPY</t>
  </si>
  <si>
    <t>$$HIDE</t>
  </si>
  <si>
    <t>OVERWRITE=R07_QuarterSekou</t>
  </si>
  <si>
    <t>OVERWRITE=R07_QuarterSekou_Comment</t>
  </si>
  <si>
    <t>Cookie=R4C1,ProCookie|HTTP_HOST=R5C8|REQUEST_URI=R5C5</t>
  </si>
  <si>
    <t>C:\InetPub\procgi10\temp</t>
  </si>
  <si>
    <t>POST</t>
  </si>
  <si>
    <t>Nikkenren</t>
  </si>
  <si>
    <t>Mozilla/4.0 (compatible; MSIE 6.0; Windows NT 5.1; SV1)</t>
  </si>
  <si>
    <t>WRITESHEET=R07_QuarterSekou.xls!施工・未消化</t>
  </si>
  <si>
    <t>P=Nikkenren</t>
  </si>
  <si>
    <t>SET_R11C1=2011</t>
  </si>
  <si>
    <t>SET_R11C2=04～ 06月</t>
  </si>
  <si>
    <t>2011</t>
  </si>
  <si>
    <t>04～ 06月</t>
  </si>
  <si>
    <t>localhost</t>
  </si>
  <si>
    <t>/procgi10/procgi.exe</t>
  </si>
  <si>
    <t>admin</t>
  </si>
  <si>
    <t>管理者</t>
  </si>
  <si>
    <t>Administrator</t>
  </si>
  <si>
    <t>2008年 04～ 06月</t>
  </si>
  <si>
    <t>2008年 06月末</t>
  </si>
  <si>
    <t>2008年 07～ 09月</t>
  </si>
  <si>
    <t>2008年 09月末</t>
  </si>
  <si>
    <t>2008年 10～ 12月</t>
  </si>
  <si>
    <t>2008年 12月末</t>
  </si>
  <si>
    <t>2009年 01～ 03月</t>
  </si>
  <si>
    <t>2009年 03月末</t>
  </si>
  <si>
    <t>2009年 04～ 06月</t>
  </si>
  <si>
    <t>2009年 06月末</t>
  </si>
  <si>
    <t>2009年 07～ 09月</t>
  </si>
  <si>
    <t>2009年 09月末</t>
  </si>
  <si>
    <t>2009年 10～ 12月</t>
  </si>
  <si>
    <t>2009年 12月末</t>
  </si>
  <si>
    <t>2010年 01～ 03月</t>
  </si>
  <si>
    <t>2010年 03月末</t>
  </si>
  <si>
    <t>2010年 04～ 06月</t>
  </si>
  <si>
    <t>2010年 06月末</t>
  </si>
  <si>
    <t>2010年 07～ 09月</t>
  </si>
  <si>
    <t>2010年 09月末</t>
  </si>
  <si>
    <t>2010年 10～ 12月</t>
  </si>
  <si>
    <t>2010年 12月末</t>
  </si>
  <si>
    <t>2011年 01～ 03月</t>
  </si>
  <si>
    <t>2011年 03月末</t>
  </si>
  <si>
    <t>2011年 04～ 06月</t>
  </si>
  <si>
    <t>2011年 06月末</t>
  </si>
  <si>
    <t>（注）（1）調査対象は旧日建連法人会員48社</t>
  </si>
  <si>
    <t>　　　（2）2011年04～06月は速報値</t>
  </si>
  <si>
    <t>　　　（2）2011年06月末は速報値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</si>
</sst>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\ h:mm;@"/>
    <numFmt numFmtId="178" formatCode="yyyy/m/d\ h:mm:ss"/>
    <numFmt numFmtId="179" formatCode="yyyy/m/d;@"/>
    <numFmt numFmtId="180" formatCode="@\ &quot;さま&quot;"/>
    <numFmt numFmtId="181" formatCode="#,##0_ "/>
    <numFmt numFmtId="182" formatCode="#,##0_);[Red]\(#,##0\)"/>
    <numFmt numFmtId="183" formatCode="&quot;&quot;\ #,##0.0;&quot;▲&quot;\ #,##0.0"/>
    <numFmt numFmtId="184" formatCode="0.0%"/>
    <numFmt numFmtId="185" formatCode="#,##0;&quot;▲ &quot;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;&quot;▲ &quot;#,##0.0"/>
    <numFmt numFmtId="193" formatCode="#,##0;&quot;△ &quot;#,##0"/>
    <numFmt numFmtId="194" formatCode="0000&quot;年度&quot;"/>
    <numFmt numFmtId="195" formatCode="0000&quot;年&quot;00&quot;月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2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3" fillId="0" borderId="0" xfId="254" applyFont="1" applyAlignment="1">
      <alignment horizontal="centerContinuous"/>
      <protection/>
    </xf>
    <xf numFmtId="0" fontId="24" fillId="0" borderId="0" xfId="254" applyFont="1" applyAlignment="1">
      <alignment horizontal="centerContinuous"/>
      <protection/>
    </xf>
    <xf numFmtId="0" fontId="24" fillId="0" borderId="0" xfId="254" applyFont="1">
      <alignment/>
      <protection/>
    </xf>
    <xf numFmtId="0" fontId="25" fillId="0" borderId="0" xfId="254" applyFont="1">
      <alignment/>
      <protection/>
    </xf>
    <xf numFmtId="0" fontId="25" fillId="0" borderId="0" xfId="254" applyFont="1" applyAlignment="1">
      <alignment horizontal="right"/>
      <protection/>
    </xf>
    <xf numFmtId="0" fontId="26" fillId="0" borderId="0" xfId="254" applyFont="1" applyAlignment="1">
      <alignment horizontal="right"/>
      <protection/>
    </xf>
    <xf numFmtId="0" fontId="27" fillId="0" borderId="10" xfId="254" applyFont="1" applyBorder="1" applyAlignment="1">
      <alignment vertical="center"/>
      <protection/>
    </xf>
    <xf numFmtId="0" fontId="27" fillId="0" borderId="11" xfId="254" applyFont="1" applyBorder="1" applyAlignment="1">
      <alignment horizontal="right" vertical="center"/>
      <protection/>
    </xf>
    <xf numFmtId="0" fontId="0" fillId="0" borderId="12" xfId="254" applyFont="1" applyBorder="1" applyAlignment="1">
      <alignment horizontal="centerContinuous" vertical="center"/>
      <protection/>
    </xf>
    <xf numFmtId="0" fontId="0" fillId="0" borderId="13" xfId="254" applyFont="1" applyBorder="1" applyAlignment="1">
      <alignment horizontal="centerContinuous" vertical="center"/>
      <protection/>
    </xf>
    <xf numFmtId="0" fontId="28" fillId="0" borderId="14" xfId="254" applyFont="1" applyBorder="1" applyAlignment="1">
      <alignment horizontal="centerContinuous" vertical="center"/>
      <protection/>
    </xf>
    <xf numFmtId="0" fontId="28" fillId="0" borderId="0" xfId="254" applyFont="1" applyAlignment="1">
      <alignment vertical="center"/>
      <protection/>
    </xf>
    <xf numFmtId="0" fontId="28" fillId="0" borderId="15" xfId="254" applyFont="1" applyBorder="1" applyAlignment="1">
      <alignment horizontal="center" vertical="center"/>
      <protection/>
    </xf>
    <xf numFmtId="0" fontId="28" fillId="0" borderId="16" xfId="254" applyFont="1" applyBorder="1" applyAlignment="1">
      <alignment horizontal="center" vertical="center"/>
      <protection/>
    </xf>
    <xf numFmtId="0" fontId="28" fillId="0" borderId="17" xfId="254" applyFont="1" applyBorder="1" applyAlignment="1">
      <alignment horizontal="centerContinuous" vertical="center"/>
      <protection/>
    </xf>
    <xf numFmtId="0" fontId="0" fillId="0" borderId="18" xfId="254" applyFont="1" applyBorder="1" applyAlignment="1">
      <alignment horizontal="center" vertical="center"/>
      <protection/>
    </xf>
    <xf numFmtId="0" fontId="0" fillId="0" borderId="19" xfId="254" applyFont="1" applyBorder="1" applyAlignment="1">
      <alignment horizontal="center" vertical="center"/>
      <protection/>
    </xf>
    <xf numFmtId="0" fontId="28" fillId="0" borderId="20" xfId="254" applyFont="1" applyBorder="1" applyAlignment="1">
      <alignment vertical="center"/>
      <protection/>
    </xf>
    <xf numFmtId="38" fontId="28" fillId="0" borderId="0" xfId="180" applyFont="1" applyBorder="1" applyAlignment="1">
      <alignment vertical="center"/>
    </xf>
    <xf numFmtId="38" fontId="28" fillId="0" borderId="21" xfId="180" applyFont="1" applyBorder="1" applyAlignment="1">
      <alignment vertical="center"/>
    </xf>
    <xf numFmtId="38" fontId="28" fillId="0" borderId="22" xfId="180" applyFont="1" applyBorder="1" applyAlignment="1">
      <alignment vertical="center"/>
    </xf>
    <xf numFmtId="0" fontId="28" fillId="0" borderId="0" xfId="254" applyFont="1" applyBorder="1" applyAlignment="1">
      <alignment vertical="center"/>
      <protection/>
    </xf>
    <xf numFmtId="0" fontId="28" fillId="0" borderId="23" xfId="254" applyFont="1" applyBorder="1" applyAlignment="1">
      <alignment vertical="center"/>
      <protection/>
    </xf>
    <xf numFmtId="0" fontId="28" fillId="0" borderId="15" xfId="254" applyFont="1" applyBorder="1" applyAlignment="1">
      <alignment vertical="center"/>
      <protection/>
    </xf>
    <xf numFmtId="38" fontId="28" fillId="0" borderId="24" xfId="180" applyFont="1" applyBorder="1" applyAlignment="1">
      <alignment vertical="center"/>
    </xf>
    <xf numFmtId="38" fontId="28" fillId="0" borderId="18" xfId="180" applyFont="1" applyBorder="1" applyAlignment="1">
      <alignment vertical="center"/>
    </xf>
    <xf numFmtId="38" fontId="28" fillId="0" borderId="19" xfId="180" applyFont="1" applyBorder="1" applyAlignment="1">
      <alignment vertical="center"/>
    </xf>
    <xf numFmtId="0" fontId="0" fillId="0" borderId="25" xfId="254" applyFont="1" applyBorder="1" applyAlignment="1">
      <alignment vertical="center" textRotation="255"/>
      <protection/>
    </xf>
    <xf numFmtId="0" fontId="28" fillId="0" borderId="26" xfId="254" applyFont="1" applyBorder="1" applyAlignment="1">
      <alignment vertical="center" textRotation="255"/>
      <protection/>
    </xf>
    <xf numFmtId="0" fontId="0" fillId="0" borderId="26" xfId="254" applyFont="1" applyBorder="1" applyAlignment="1">
      <alignment horizontal="center" vertical="center" textRotation="255"/>
      <protection/>
    </xf>
    <xf numFmtId="0" fontId="0" fillId="0" borderId="26" xfId="254" applyFont="1" applyBorder="1" applyAlignment="1">
      <alignment vertical="center" textRotation="255"/>
      <protection/>
    </xf>
    <xf numFmtId="0" fontId="28" fillId="0" borderId="27" xfId="254" applyFont="1" applyBorder="1" applyAlignment="1">
      <alignment vertical="center" textRotation="255"/>
      <protection/>
    </xf>
    <xf numFmtId="0" fontId="28" fillId="0" borderId="0" xfId="254" applyFont="1">
      <alignment/>
      <protection/>
    </xf>
    <xf numFmtId="49" fontId="28" fillId="24" borderId="0" xfId="252" applyNumberFormat="1" applyFont="1" applyFill="1" applyAlignment="1">
      <alignment vertical="center"/>
      <protection/>
    </xf>
    <xf numFmtId="0" fontId="28" fillId="24" borderId="0" xfId="253" applyFont="1" applyFill="1" applyAlignment="1">
      <alignment vertical="center"/>
      <protection/>
    </xf>
    <xf numFmtId="0" fontId="0" fillId="24" borderId="0" xfId="0" applyFill="1" applyAlignment="1">
      <alignment/>
    </xf>
    <xf numFmtId="0" fontId="28" fillId="0" borderId="0" xfId="253" applyFont="1" applyAlignment="1">
      <alignment vertical="center"/>
      <protection/>
    </xf>
    <xf numFmtId="0" fontId="0" fillId="24" borderId="0" xfId="0" applyFill="1" applyAlignment="1">
      <alignment vertical="center"/>
    </xf>
    <xf numFmtId="38" fontId="28" fillId="0" borderId="28" xfId="180" applyFont="1" applyBorder="1" applyAlignment="1">
      <alignment vertical="center"/>
    </xf>
    <xf numFmtId="38" fontId="28" fillId="0" borderId="29" xfId="180" applyFont="1" applyBorder="1" applyAlignment="1">
      <alignment vertical="center"/>
    </xf>
    <xf numFmtId="38" fontId="28" fillId="0" borderId="30" xfId="180" applyFont="1" applyBorder="1" applyAlignment="1">
      <alignment vertical="center"/>
    </xf>
    <xf numFmtId="0" fontId="29" fillId="0" borderId="31" xfId="180" applyNumberFormat="1" applyFont="1" applyBorder="1" applyAlignment="1">
      <alignment horizontal="distributed" vertical="center"/>
    </xf>
    <xf numFmtId="0" fontId="29" fillId="0" borderId="32" xfId="180" applyNumberFormat="1" applyFont="1" applyBorder="1" applyAlignment="1">
      <alignment horizontal="distributed" vertical="center"/>
    </xf>
    <xf numFmtId="0" fontId="29" fillId="0" borderId="16" xfId="180" applyNumberFormat="1" applyFont="1" applyBorder="1" applyAlignment="1">
      <alignment horizontal="distributed" vertical="center"/>
    </xf>
    <xf numFmtId="0" fontId="29" fillId="0" borderId="33" xfId="180" applyNumberFormat="1" applyFont="1" applyBorder="1" applyAlignment="1">
      <alignment horizontal="distributed" vertical="center"/>
    </xf>
    <xf numFmtId="0" fontId="29" fillId="0" borderId="34" xfId="180" applyNumberFormat="1" applyFont="1" applyBorder="1" applyAlignment="1">
      <alignment horizontal="distributed" vertical="center"/>
    </xf>
    <xf numFmtId="0" fontId="29" fillId="0" borderId="35" xfId="180" applyNumberFormat="1" applyFont="1" applyBorder="1" applyAlignment="1">
      <alignment horizontal="distributed" vertical="center"/>
    </xf>
    <xf numFmtId="0" fontId="28" fillId="0" borderId="36" xfId="254" applyFont="1" applyBorder="1" applyAlignment="1">
      <alignment vertical="center"/>
      <protection/>
    </xf>
    <xf numFmtId="0" fontId="0" fillId="8" borderId="0" xfId="0" applyFill="1" applyAlignment="1">
      <alignment vertical="center"/>
    </xf>
    <xf numFmtId="0" fontId="0" fillId="25" borderId="0" xfId="255" applyFont="1" applyFill="1">
      <alignment/>
      <protection/>
    </xf>
    <xf numFmtId="49" fontId="26" fillId="0" borderId="0" xfId="254" applyNumberFormat="1" applyFont="1" applyAlignment="1">
      <alignment/>
      <protection/>
    </xf>
    <xf numFmtId="0" fontId="26" fillId="0" borderId="0" xfId="254" applyNumberFormat="1" applyFont="1" applyAlignment="1">
      <alignment/>
      <protection/>
    </xf>
    <xf numFmtId="183" fontId="28" fillId="0" borderId="37" xfId="254" applyNumberFormat="1" applyFont="1" applyBorder="1" applyAlignment="1">
      <alignment horizontal="right" vertical="center"/>
      <protection/>
    </xf>
    <xf numFmtId="183" fontId="28" fillId="0" borderId="38" xfId="254" applyNumberFormat="1" applyFont="1" applyBorder="1" applyAlignment="1">
      <alignment horizontal="right" vertical="center"/>
      <protection/>
    </xf>
    <xf numFmtId="183" fontId="28" fillId="0" borderId="30" xfId="254" applyNumberFormat="1" applyFont="1" applyBorder="1" applyAlignment="1">
      <alignment horizontal="right" vertical="center"/>
      <protection/>
    </xf>
    <xf numFmtId="183" fontId="28" fillId="0" borderId="39" xfId="254" applyNumberFormat="1" applyFont="1" applyBorder="1" applyAlignment="1">
      <alignment horizontal="right" vertical="center"/>
      <protection/>
    </xf>
    <xf numFmtId="183" fontId="28" fillId="0" borderId="40" xfId="254" applyNumberFormat="1" applyFont="1" applyBorder="1" applyAlignment="1">
      <alignment horizontal="right" vertical="center"/>
      <protection/>
    </xf>
    <xf numFmtId="183" fontId="28" fillId="0" borderId="22" xfId="254" applyNumberFormat="1" applyFont="1" applyBorder="1" applyAlignment="1">
      <alignment horizontal="right" vertical="center"/>
      <protection/>
    </xf>
    <xf numFmtId="183" fontId="28" fillId="0" borderId="41" xfId="254" applyNumberFormat="1" applyFont="1" applyBorder="1" applyAlignment="1">
      <alignment horizontal="right" vertical="center"/>
      <protection/>
    </xf>
    <xf numFmtId="183" fontId="28" fillId="0" borderId="42" xfId="254" applyNumberFormat="1" applyFont="1" applyBorder="1" applyAlignment="1">
      <alignment horizontal="right" vertical="center"/>
      <protection/>
    </xf>
    <xf numFmtId="183" fontId="28" fillId="0" borderId="43" xfId="254" applyNumberFormat="1" applyFont="1" applyBorder="1" applyAlignment="1">
      <alignment horizontal="right" vertical="center"/>
      <protection/>
    </xf>
    <xf numFmtId="0" fontId="34" fillId="0" borderId="0" xfId="0" applyFont="1" applyAlignment="1">
      <alignment vertical="center"/>
    </xf>
  </cellXfs>
  <cellStyles count="249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Hyperlink" xfId="153"/>
    <cellStyle name="ハイパーリンク 2" xfId="154"/>
    <cellStyle name="メモ" xfId="155"/>
    <cellStyle name="メモ 2" xfId="156"/>
    <cellStyle name="メモ 2 2" xfId="157"/>
    <cellStyle name="メモ 2 3" xfId="158"/>
    <cellStyle name="メモ 3" xfId="159"/>
    <cellStyle name="リンク セル" xfId="160"/>
    <cellStyle name="リンク セル 2" xfId="161"/>
    <cellStyle name="リンク セル 2 2" xfId="162"/>
    <cellStyle name="リンク セル 2 3" xfId="163"/>
    <cellStyle name="リンク セル 3" xfId="164"/>
    <cellStyle name="悪い" xfId="165"/>
    <cellStyle name="悪い 2" xfId="166"/>
    <cellStyle name="悪い 2 2" xfId="167"/>
    <cellStyle name="悪い 2 3" xfId="168"/>
    <cellStyle name="悪い 3" xfId="169"/>
    <cellStyle name="計算" xfId="170"/>
    <cellStyle name="計算 2" xfId="171"/>
    <cellStyle name="計算 2 2" xfId="172"/>
    <cellStyle name="計算 2 3" xfId="173"/>
    <cellStyle name="計算 3" xfId="174"/>
    <cellStyle name="警告文" xfId="175"/>
    <cellStyle name="警告文 2" xfId="176"/>
    <cellStyle name="警告文 2 2" xfId="177"/>
    <cellStyle name="警告文 2 3" xfId="178"/>
    <cellStyle name="警告文 3" xfId="179"/>
    <cellStyle name="Comma [0]" xfId="180"/>
    <cellStyle name="Comma" xfId="181"/>
    <cellStyle name="桁区切り 2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③受注実績_②四半期_sihanki2009_01" xfId="253"/>
    <cellStyle name="標準_⑦施工＆未消化_①四半期_sekou_sihanki2008_11" xfId="254"/>
    <cellStyle name="標準_Menu_Menu" xfId="255"/>
    <cellStyle name="Followed Hyperlink" xfId="256"/>
    <cellStyle name="未定義" xfId="257"/>
    <cellStyle name="良い" xfId="258"/>
    <cellStyle name="良い 2" xfId="259"/>
    <cellStyle name="良い 2 2" xfId="260"/>
    <cellStyle name="良い 2 3" xfId="261"/>
    <cellStyle name="良い 3" xfId="2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90" zoomScaleNormal="90" zoomScalePageLayoutView="0" workbookViewId="0" topLeftCell="S19">
      <selection activeCell="S19" sqref="S19"/>
    </sheetView>
  </sheetViews>
  <sheetFormatPr defaultColWidth="9.00390625" defaultRowHeight="13.5"/>
  <cols>
    <col min="1" max="18" width="2.25390625" style="33" hidden="1" customWidth="1"/>
    <col min="19" max="19" width="4.125" style="33" customWidth="1"/>
    <col min="20" max="20" width="18.625" style="33" customWidth="1"/>
    <col min="21" max="23" width="12.625" style="33" customWidth="1"/>
    <col min="24" max="24" width="8.625" style="33" customWidth="1"/>
    <col min="25" max="25" width="4.125" style="33" customWidth="1"/>
    <col min="26" max="26" width="18.625" style="33" customWidth="1"/>
    <col min="27" max="29" width="12.625" style="33" customWidth="1"/>
    <col min="30" max="16384" width="9.00390625" style="33" customWidth="1"/>
  </cols>
  <sheetData>
    <row r="1" spans="1:11" ht="14.25" hidden="1">
      <c r="A1" s="33">
        <v>1314177456000</v>
      </c>
      <c r="B1" s="33" t="s">
        <v>16</v>
      </c>
      <c r="C1" s="33" t="s">
        <v>17</v>
      </c>
      <c r="D1" s="33" t="s">
        <v>18</v>
      </c>
      <c r="E1" s="33" t="s">
        <v>19</v>
      </c>
      <c r="F1" s="33" t="s">
        <v>20</v>
      </c>
      <c r="G1" s="49" t="str">
        <f>"MyCookie0_R4C5:R4C7="&amp;$A$4</f>
        <v>MyCookie0_R4C5:R4C7=131417646600069</v>
      </c>
      <c r="H1" s="33" t="s">
        <v>21</v>
      </c>
      <c r="I1" s="33" t="s">
        <v>22</v>
      </c>
      <c r="J1" s="33" t="s">
        <v>23</v>
      </c>
      <c r="K1" s="33" t="s">
        <v>24</v>
      </c>
    </row>
    <row r="2" spans="7:12" ht="14.25" hidden="1">
      <c r="G2" s="36" t="s">
        <v>12</v>
      </c>
      <c r="H2" s="37"/>
      <c r="I2" s="37"/>
      <c r="J2" s="37"/>
      <c r="K2" s="37"/>
      <c r="L2" s="37"/>
    </row>
    <row r="3" spans="7:12" ht="14.25" hidden="1">
      <c r="G3" s="49" t="str">
        <f>"MyCookie0_R4C5:R4C7="&amp;$A$4</f>
        <v>MyCookie0_R4C5:R4C7=131417646600069</v>
      </c>
      <c r="H3" s="38" t="str">
        <f>IF(AND($A$11&lt;&gt;"",$B$11&lt;&gt;""),"FILTERSekouYear1&gt;='"&amp;$A$11-3&amp;"年 "&amp;$B$11&amp;"'","GONEXT")</f>
        <v>FILTERSekouYear1&gt;='2008年 04～ 06月'</v>
      </c>
      <c r="I3" s="38" t="str">
        <f>IF(AND($A$11&lt;&gt;"",$B$11&lt;&gt;""),"FILTERSekouYear1&lt;='"&amp;$A$11&amp;"年 "&amp;$B$11&amp;"'","GONEXT")</f>
        <v>FILTERSekouYear1&lt;='2011年 04～ 06月'</v>
      </c>
      <c r="J3" s="38" t="s">
        <v>14</v>
      </c>
      <c r="K3" s="38" t="str">
        <f>IF(AND($A$11&lt;&gt;"",$B$11&lt;&gt;""),"FILTERSearchValue='"&amp;$A$11&amp;"年 "&amp;$B$11&amp;"'","GONEXT")</f>
        <v>FILTERSearchValue='2011年 04～ 06月'</v>
      </c>
      <c r="L3" s="38" t="s">
        <v>15</v>
      </c>
    </row>
    <row r="4" spans="1:7" ht="14.25" hidden="1">
      <c r="A4">
        <v>131417646600069</v>
      </c>
      <c r="E4" s="50" t="s">
        <v>29</v>
      </c>
      <c r="F4" s="50" t="s">
        <v>30</v>
      </c>
      <c r="G4" s="50" t="s">
        <v>31</v>
      </c>
    </row>
    <row r="5" spans="5:8" ht="14.25" hidden="1">
      <c r="E5" s="33" t="s">
        <v>28</v>
      </c>
      <c r="H5" s="33" t="s">
        <v>27</v>
      </c>
    </row>
    <row r="6" ht="14.25" hidden="1"/>
    <row r="7" ht="14.25" hidden="1"/>
    <row r="8" ht="14.25" hidden="1"/>
    <row r="9" ht="14.25" hidden="1"/>
    <row r="10" ht="14.25" hidden="1"/>
    <row r="11" spans="1:2" ht="14.25" hidden="1">
      <c r="A11" s="34" t="s">
        <v>25</v>
      </c>
      <c r="B11" s="35" t="s">
        <v>26</v>
      </c>
    </row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spans="19:29" s="3" customFormat="1" ht="24" customHeight="1">
      <c r="S19" s="1" t="s">
        <v>0</v>
      </c>
      <c r="T19" s="2"/>
      <c r="U19" s="2"/>
      <c r="V19" s="2"/>
      <c r="W19" s="2"/>
      <c r="Y19" s="1" t="s">
        <v>1</v>
      </c>
      <c r="Z19" s="2"/>
      <c r="AA19" s="2"/>
      <c r="AB19" s="2"/>
      <c r="AC19" s="2"/>
    </row>
    <row r="20" spans="20:29" s="4" customFormat="1" ht="15" customHeight="1" thickBot="1">
      <c r="T20" s="5"/>
      <c r="W20" s="6" t="s">
        <v>2</v>
      </c>
      <c r="Z20" s="5"/>
      <c r="AC20" s="6" t="s">
        <v>2</v>
      </c>
    </row>
    <row r="21" spans="19:29" s="12" customFormat="1" ht="19.5" customHeight="1">
      <c r="S21" s="7"/>
      <c r="T21" s="8"/>
      <c r="U21" s="9" t="s">
        <v>3</v>
      </c>
      <c r="V21" s="10" t="s">
        <v>4</v>
      </c>
      <c r="W21" s="11"/>
      <c r="Y21" s="7"/>
      <c r="Z21" s="8"/>
      <c r="AA21" s="9" t="s">
        <v>3</v>
      </c>
      <c r="AB21" s="10" t="s">
        <v>4</v>
      </c>
      <c r="AC21" s="11"/>
    </row>
    <row r="22" spans="19:29" s="12" customFormat="1" ht="19.5" customHeight="1" thickBot="1">
      <c r="S22" s="13"/>
      <c r="T22" s="14"/>
      <c r="U22" s="15"/>
      <c r="V22" s="16" t="s">
        <v>5</v>
      </c>
      <c r="W22" s="17" t="s">
        <v>6</v>
      </c>
      <c r="Y22" s="13"/>
      <c r="Z22" s="14"/>
      <c r="AA22" s="15"/>
      <c r="AB22" s="16" t="s">
        <v>5</v>
      </c>
      <c r="AC22" s="17" t="s">
        <v>6</v>
      </c>
    </row>
    <row r="23" spans="1:29" s="22" customFormat="1" ht="19.5" customHeight="1" hidden="1" thickTop="1">
      <c r="A23" s="22" t="s">
        <v>13</v>
      </c>
      <c r="S23" s="18"/>
      <c r="T23" s="42" t="s">
        <v>32</v>
      </c>
      <c r="U23" s="19">
        <f aca="true" t="shared" si="0" ref="U23:U35">V23+W23</f>
        <v>2912790</v>
      </c>
      <c r="V23" s="20">
        <v>2124028</v>
      </c>
      <c r="W23" s="21">
        <v>788762</v>
      </c>
      <c r="Y23" s="18"/>
      <c r="Z23" s="42" t="s">
        <v>33</v>
      </c>
      <c r="AA23" s="19">
        <f aca="true" t="shared" si="1" ref="AA23:AA35">AB23+AC23</f>
        <v>12513125</v>
      </c>
      <c r="AB23" s="20">
        <v>8350947</v>
      </c>
      <c r="AC23" s="21">
        <v>4162178</v>
      </c>
    </row>
    <row r="24" spans="1:29" s="22" customFormat="1" ht="19.5" customHeight="1" hidden="1">
      <c r="A24" s="22" t="s">
        <v>13</v>
      </c>
      <c r="S24" s="23"/>
      <c r="T24" s="43" t="s">
        <v>34</v>
      </c>
      <c r="U24" s="19">
        <f t="shared" si="0"/>
        <v>3126042</v>
      </c>
      <c r="V24" s="20">
        <v>2237976</v>
      </c>
      <c r="W24" s="21">
        <v>888066</v>
      </c>
      <c r="Y24" s="23"/>
      <c r="Z24" s="43" t="s">
        <v>35</v>
      </c>
      <c r="AA24" s="19">
        <f t="shared" si="1"/>
        <v>12839502</v>
      </c>
      <c r="AB24" s="20">
        <v>8702686</v>
      </c>
      <c r="AC24" s="21">
        <v>4136816</v>
      </c>
    </row>
    <row r="25" spans="1:29" s="22" customFormat="1" ht="19.5" customHeight="1" hidden="1">
      <c r="A25" s="22" t="s">
        <v>13</v>
      </c>
      <c r="S25" s="23"/>
      <c r="T25" s="43" t="s">
        <v>36</v>
      </c>
      <c r="U25" s="19">
        <f t="shared" si="0"/>
        <v>3142418</v>
      </c>
      <c r="V25" s="20">
        <v>2260984</v>
      </c>
      <c r="W25" s="21">
        <v>881434</v>
      </c>
      <c r="Y25" s="23"/>
      <c r="Z25" s="43" t="s">
        <v>37</v>
      </c>
      <c r="AA25" s="19">
        <f t="shared" si="1"/>
        <v>12117240</v>
      </c>
      <c r="AB25" s="20">
        <v>8161343</v>
      </c>
      <c r="AC25" s="21">
        <v>3955897</v>
      </c>
    </row>
    <row r="26" spans="1:29" s="22" customFormat="1" ht="19.5" customHeight="1" hidden="1" thickBot="1">
      <c r="A26" s="22" t="s">
        <v>13</v>
      </c>
      <c r="S26" s="23"/>
      <c r="T26" s="43" t="s">
        <v>38</v>
      </c>
      <c r="U26" s="19">
        <f t="shared" si="0"/>
        <v>3486686</v>
      </c>
      <c r="V26" s="20">
        <v>2443970</v>
      </c>
      <c r="W26" s="21">
        <v>1042716</v>
      </c>
      <c r="Y26" s="23"/>
      <c r="Z26" s="43" t="s">
        <v>39</v>
      </c>
      <c r="AA26" s="19">
        <f t="shared" si="1"/>
        <v>11541515</v>
      </c>
      <c r="AB26" s="20">
        <v>7522354</v>
      </c>
      <c r="AC26" s="21">
        <v>4019161</v>
      </c>
    </row>
    <row r="27" spans="19:29" s="22" customFormat="1" ht="19.5" customHeight="1" thickTop="1">
      <c r="S27" s="18"/>
      <c r="T27" s="42" t="s">
        <v>40</v>
      </c>
      <c r="U27" s="39">
        <f t="shared" si="0"/>
        <v>2677350</v>
      </c>
      <c r="V27" s="40">
        <v>1860875</v>
      </c>
      <c r="W27" s="41">
        <v>816475</v>
      </c>
      <c r="X27" s="48"/>
      <c r="Y27" s="18"/>
      <c r="Z27" s="42" t="s">
        <v>41</v>
      </c>
      <c r="AA27" s="39">
        <f t="shared" si="1"/>
        <v>10516767</v>
      </c>
      <c r="AB27" s="40">
        <v>6883007</v>
      </c>
      <c r="AC27" s="41">
        <v>3633760</v>
      </c>
    </row>
    <row r="28" spans="19:29" s="22" customFormat="1" ht="19.5" customHeight="1">
      <c r="S28" s="23"/>
      <c r="T28" s="43" t="s">
        <v>42</v>
      </c>
      <c r="U28" s="19">
        <f t="shared" si="0"/>
        <v>2572856</v>
      </c>
      <c r="V28" s="20">
        <v>1808658</v>
      </c>
      <c r="W28" s="21">
        <v>764198</v>
      </c>
      <c r="Y28" s="23"/>
      <c r="Z28" s="43" t="s">
        <v>43</v>
      </c>
      <c r="AA28" s="19">
        <f t="shared" si="1"/>
        <v>10549226</v>
      </c>
      <c r="AB28" s="20">
        <v>7056590</v>
      </c>
      <c r="AC28" s="21">
        <v>3492636</v>
      </c>
    </row>
    <row r="29" spans="19:29" s="22" customFormat="1" ht="19.5" customHeight="1">
      <c r="S29" s="23"/>
      <c r="T29" s="43" t="s">
        <v>44</v>
      </c>
      <c r="U29" s="19">
        <f t="shared" si="0"/>
        <v>2559385</v>
      </c>
      <c r="V29" s="20">
        <v>1778039</v>
      </c>
      <c r="W29" s="21">
        <v>781346</v>
      </c>
      <c r="Y29" s="23"/>
      <c r="Z29" s="43" t="s">
        <v>45</v>
      </c>
      <c r="AA29" s="19">
        <f t="shared" si="1"/>
        <v>9942783</v>
      </c>
      <c r="AB29" s="20">
        <v>6682014</v>
      </c>
      <c r="AC29" s="21">
        <v>3260769</v>
      </c>
    </row>
    <row r="30" spans="19:29" s="22" customFormat="1" ht="19.5" customHeight="1">
      <c r="S30" s="23"/>
      <c r="T30" s="43" t="s">
        <v>46</v>
      </c>
      <c r="U30" s="19">
        <f t="shared" si="0"/>
        <v>2797748</v>
      </c>
      <c r="V30" s="20">
        <v>1958159</v>
      </c>
      <c r="W30" s="21">
        <v>839589</v>
      </c>
      <c r="Y30" s="23"/>
      <c r="Z30" s="43" t="s">
        <v>47</v>
      </c>
      <c r="AA30" s="19">
        <f t="shared" si="1"/>
        <v>10647976</v>
      </c>
      <c r="AB30" s="20">
        <v>7224214</v>
      </c>
      <c r="AC30" s="21">
        <v>3423762</v>
      </c>
    </row>
    <row r="31" spans="19:29" s="22" customFormat="1" ht="19.5" customHeight="1">
      <c r="S31" s="23"/>
      <c r="T31" s="43" t="s">
        <v>48</v>
      </c>
      <c r="U31" s="19">
        <f t="shared" si="0"/>
        <v>2094955</v>
      </c>
      <c r="V31" s="20">
        <v>1468553</v>
      </c>
      <c r="W31" s="21">
        <v>626402</v>
      </c>
      <c r="Y31" s="23"/>
      <c r="Z31" s="43" t="s">
        <v>49</v>
      </c>
      <c r="AA31" s="19">
        <f t="shared" si="1"/>
        <v>10089444</v>
      </c>
      <c r="AB31" s="20">
        <v>6929172</v>
      </c>
      <c r="AC31" s="21">
        <v>3160272</v>
      </c>
    </row>
    <row r="32" spans="19:29" s="22" customFormat="1" ht="19.5" customHeight="1">
      <c r="S32" s="23"/>
      <c r="T32" s="43" t="s">
        <v>50</v>
      </c>
      <c r="U32" s="19">
        <f t="shared" si="0"/>
        <v>2341282</v>
      </c>
      <c r="V32" s="20">
        <v>1688613</v>
      </c>
      <c r="W32" s="21">
        <v>652669</v>
      </c>
      <c r="Y32" s="23"/>
      <c r="Z32" s="43" t="s">
        <v>51</v>
      </c>
      <c r="AA32" s="19">
        <f t="shared" si="1"/>
        <v>10111774</v>
      </c>
      <c r="AB32" s="20">
        <v>7035299</v>
      </c>
      <c r="AC32" s="21">
        <v>3076475</v>
      </c>
    </row>
    <row r="33" spans="19:29" s="22" customFormat="1" ht="19.5" customHeight="1">
      <c r="S33" s="23"/>
      <c r="T33" s="43" t="s">
        <v>52</v>
      </c>
      <c r="U33" s="19">
        <f t="shared" si="0"/>
        <v>2311232</v>
      </c>
      <c r="V33" s="20">
        <v>1644959</v>
      </c>
      <c r="W33" s="21">
        <v>666273</v>
      </c>
      <c r="Y33" s="23"/>
      <c r="Z33" s="43" t="s">
        <v>53</v>
      </c>
      <c r="AA33" s="19">
        <f t="shared" si="1"/>
        <v>9815653</v>
      </c>
      <c r="AB33" s="20">
        <v>6894152</v>
      </c>
      <c r="AC33" s="21">
        <v>2921501</v>
      </c>
    </row>
    <row r="34" spans="19:29" s="22" customFormat="1" ht="19.5" customHeight="1">
      <c r="S34" s="23"/>
      <c r="T34" s="43" t="s">
        <v>54</v>
      </c>
      <c r="U34" s="19">
        <f t="shared" si="0"/>
        <v>2602284</v>
      </c>
      <c r="V34" s="20">
        <v>1911315</v>
      </c>
      <c r="W34" s="21">
        <v>690969</v>
      </c>
      <c r="Y34" s="23"/>
      <c r="Z34" s="43" t="s">
        <v>55</v>
      </c>
      <c r="AA34" s="19">
        <f t="shared" si="1"/>
        <v>10387973</v>
      </c>
      <c r="AB34" s="20">
        <v>7387950</v>
      </c>
      <c r="AC34" s="21">
        <v>3000023</v>
      </c>
    </row>
    <row r="35" spans="19:29" s="22" customFormat="1" ht="19.5" customHeight="1" thickBot="1">
      <c r="S35" s="24"/>
      <c r="T35" s="44" t="s">
        <v>56</v>
      </c>
      <c r="U35" s="25">
        <f t="shared" si="0"/>
        <v>2049889</v>
      </c>
      <c r="V35" s="26">
        <v>1493289</v>
      </c>
      <c r="W35" s="27">
        <v>556600</v>
      </c>
      <c r="Y35" s="24"/>
      <c r="Z35" s="44" t="s">
        <v>57</v>
      </c>
      <c r="AA35" s="25">
        <f t="shared" si="1"/>
        <v>10211671</v>
      </c>
      <c r="AB35" s="26">
        <v>7291660</v>
      </c>
      <c r="AC35" s="27">
        <v>2920011</v>
      </c>
    </row>
    <row r="36" spans="19:29" s="12" customFormat="1" ht="19.5" customHeight="1" thickTop="1">
      <c r="S36" s="28" t="s">
        <v>7</v>
      </c>
      <c r="T36" s="45" t="str">
        <f>T27</f>
        <v>2009年 04～ 06月</v>
      </c>
      <c r="U36" s="53">
        <f aca="true" t="shared" si="2" ref="U36:W42">IF(AND(U23&lt;=0,U27&gt;=0),"-",(U27-U23)/U23*100)</f>
        <v>-8.082971995921435</v>
      </c>
      <c r="V36" s="54">
        <f t="shared" si="2"/>
        <v>-12.389337617018231</v>
      </c>
      <c r="W36" s="55">
        <f t="shared" si="2"/>
        <v>3.513480618995337</v>
      </c>
      <c r="Y36" s="28" t="s">
        <v>7</v>
      </c>
      <c r="Z36" s="45" t="str">
        <f>Z27</f>
        <v>2009年 06月末</v>
      </c>
      <c r="AA36" s="53">
        <f aca="true" t="shared" si="3" ref="AA36:AC44">IF(AND(AA23&lt;=0,AA27&gt;=0),"-",(AA27-AA23)/AA23*100)</f>
        <v>-15.954112182208679</v>
      </c>
      <c r="AB36" s="54">
        <f t="shared" si="3"/>
        <v>-17.5781261694033</v>
      </c>
      <c r="AC36" s="55">
        <f t="shared" si="3"/>
        <v>-12.69570883321184</v>
      </c>
    </row>
    <row r="37" spans="19:29" s="22" customFormat="1" ht="19.5" customHeight="1">
      <c r="S37" s="29"/>
      <c r="T37" s="46" t="str">
        <f aca="true" t="shared" si="4" ref="T37:T44">T28</f>
        <v>2009年 07～ 09月</v>
      </c>
      <c r="U37" s="56">
        <f t="shared" si="2"/>
        <v>-17.696051428611646</v>
      </c>
      <c r="V37" s="57">
        <f t="shared" si="2"/>
        <v>-19.183315638773607</v>
      </c>
      <c r="W37" s="58">
        <f t="shared" si="2"/>
        <v>-13.94806241878419</v>
      </c>
      <c r="Y37" s="29"/>
      <c r="Z37" s="46" t="str">
        <f aca="true" t="shared" si="5" ref="Z37:Z44">Z28</f>
        <v>2009年 09月末</v>
      </c>
      <c r="AA37" s="56">
        <f t="shared" si="3"/>
        <v>-17.83773233572455</v>
      </c>
      <c r="AB37" s="57">
        <f t="shared" si="3"/>
        <v>-18.91480400418905</v>
      </c>
      <c r="AC37" s="58">
        <f t="shared" si="3"/>
        <v>-15.571879435778627</v>
      </c>
    </row>
    <row r="38" spans="19:29" s="22" customFormat="1" ht="19.5" customHeight="1">
      <c r="S38" s="30" t="s">
        <v>8</v>
      </c>
      <c r="T38" s="46" t="str">
        <f t="shared" si="4"/>
        <v>2009年 10～ 12月</v>
      </c>
      <c r="U38" s="56">
        <f t="shared" si="2"/>
        <v>-18.553642449858675</v>
      </c>
      <c r="V38" s="57">
        <f t="shared" si="2"/>
        <v>-21.359947704185434</v>
      </c>
      <c r="W38" s="58">
        <f t="shared" si="2"/>
        <v>-11.355132658826413</v>
      </c>
      <c r="Y38" s="30" t="s">
        <v>8</v>
      </c>
      <c r="Z38" s="46" t="str">
        <f t="shared" si="5"/>
        <v>2009年 12月末</v>
      </c>
      <c r="AA38" s="56">
        <f t="shared" si="3"/>
        <v>-17.945150875942044</v>
      </c>
      <c r="AB38" s="57">
        <f t="shared" si="3"/>
        <v>-18.12604861724351</v>
      </c>
      <c r="AC38" s="58">
        <f t="shared" si="3"/>
        <v>-17.571943860014557</v>
      </c>
    </row>
    <row r="39" spans="19:29" s="22" customFormat="1" ht="19.5" customHeight="1">
      <c r="S39" s="29"/>
      <c r="T39" s="46" t="str">
        <f t="shared" si="4"/>
        <v>2010年 01～ 03月</v>
      </c>
      <c r="U39" s="56">
        <f t="shared" si="2"/>
        <v>-19.75910649826225</v>
      </c>
      <c r="V39" s="57">
        <f t="shared" si="2"/>
        <v>-19.877944491953667</v>
      </c>
      <c r="W39" s="58">
        <f t="shared" si="2"/>
        <v>-19.480568054964152</v>
      </c>
      <c r="Y39" s="29"/>
      <c r="Z39" s="46" t="str">
        <f t="shared" si="5"/>
        <v>2010年 03月末</v>
      </c>
      <c r="AA39" s="56">
        <f t="shared" si="3"/>
        <v>-7.741955887073751</v>
      </c>
      <c r="AB39" s="57">
        <f t="shared" si="3"/>
        <v>-3.9633869929545993</v>
      </c>
      <c r="AC39" s="58">
        <f t="shared" si="3"/>
        <v>-14.814012178163551</v>
      </c>
    </row>
    <row r="40" spans="19:29" s="22" customFormat="1" ht="19.5" customHeight="1">
      <c r="S40" s="31" t="s">
        <v>9</v>
      </c>
      <c r="T40" s="46" t="str">
        <f t="shared" si="4"/>
        <v>2010年 04～ 06月</v>
      </c>
      <c r="U40" s="56">
        <f t="shared" si="2"/>
        <v>-21.752665882309</v>
      </c>
      <c r="V40" s="57">
        <f t="shared" si="2"/>
        <v>-21.082662725868207</v>
      </c>
      <c r="W40" s="58">
        <f t="shared" si="2"/>
        <v>-23.279708503016014</v>
      </c>
      <c r="Y40" s="31" t="s">
        <v>9</v>
      </c>
      <c r="Z40" s="46" t="str">
        <f t="shared" si="5"/>
        <v>2010年 06月末</v>
      </c>
      <c r="AA40" s="56">
        <f t="shared" si="3"/>
        <v>-4.063254420298557</v>
      </c>
      <c r="AB40" s="57">
        <f t="shared" si="3"/>
        <v>0.6707097639156839</v>
      </c>
      <c r="AC40" s="58">
        <f t="shared" si="3"/>
        <v>-13.030249658755668</v>
      </c>
    </row>
    <row r="41" spans="19:29" s="22" customFormat="1" ht="19.5" customHeight="1">
      <c r="S41" s="29"/>
      <c r="T41" s="46" t="str">
        <f t="shared" si="4"/>
        <v>2010年 07～ 09月</v>
      </c>
      <c r="U41" s="56">
        <f t="shared" si="2"/>
        <v>-9.000659189632067</v>
      </c>
      <c r="V41" s="57">
        <f t="shared" si="2"/>
        <v>-6.637241534883875</v>
      </c>
      <c r="W41" s="58">
        <f t="shared" si="2"/>
        <v>-14.594254368632212</v>
      </c>
      <c r="Y41" s="29"/>
      <c r="Z41" s="46" t="str">
        <f t="shared" si="5"/>
        <v>2010年 09月末</v>
      </c>
      <c r="AA41" s="56">
        <f t="shared" si="3"/>
        <v>-4.146768682365891</v>
      </c>
      <c r="AB41" s="57">
        <f t="shared" si="3"/>
        <v>-0.30171796859389594</v>
      </c>
      <c r="AC41" s="58">
        <f t="shared" si="3"/>
        <v>-11.91538425418509</v>
      </c>
    </row>
    <row r="42" spans="19:29" s="22" customFormat="1" ht="19.5" customHeight="1">
      <c r="S42" s="31" t="s">
        <v>10</v>
      </c>
      <c r="T42" s="46" t="str">
        <f t="shared" si="4"/>
        <v>2010年 10～ 12月</v>
      </c>
      <c r="U42" s="56">
        <f t="shared" si="2"/>
        <v>-9.695805828353295</v>
      </c>
      <c r="V42" s="57">
        <f t="shared" si="2"/>
        <v>-7.48465022420768</v>
      </c>
      <c r="W42" s="58">
        <f t="shared" si="2"/>
        <v>-14.727534280587602</v>
      </c>
      <c r="Y42" s="31" t="s">
        <v>10</v>
      </c>
      <c r="Z42" s="46" t="str">
        <f t="shared" si="5"/>
        <v>2010年 12月末</v>
      </c>
      <c r="AA42" s="56">
        <f t="shared" si="3"/>
        <v>-1.2786158563452505</v>
      </c>
      <c r="AB42" s="57">
        <f t="shared" si="3"/>
        <v>3.1747613818229055</v>
      </c>
      <c r="AC42" s="58">
        <f t="shared" si="3"/>
        <v>-10.404539542666162</v>
      </c>
    </row>
    <row r="43" spans="19:29" s="22" customFormat="1" ht="19.5" customHeight="1">
      <c r="S43" s="29"/>
      <c r="T43" s="46" t="str">
        <f t="shared" si="4"/>
        <v>2011年 01～ 03月</v>
      </c>
      <c r="U43" s="56">
        <f aca="true" t="shared" si="6" ref="U43:W44">IF(AND(U30&lt;=0,U34&gt;=0),"-",(U34-U30)/U30*100)</f>
        <v>-6.986476265911011</v>
      </c>
      <c r="V43" s="57">
        <f t="shared" si="6"/>
        <v>-2.39224700343537</v>
      </c>
      <c r="W43" s="58">
        <f t="shared" si="6"/>
        <v>-17.70151824285454</v>
      </c>
      <c r="Y43" s="29"/>
      <c r="Z43" s="46" t="str">
        <f t="shared" si="5"/>
        <v>2011年 03月末</v>
      </c>
      <c r="AA43" s="56">
        <f t="shared" si="3"/>
        <v>-2.4418067809318877</v>
      </c>
      <c r="AB43" s="57">
        <f t="shared" si="3"/>
        <v>2.2664887834164382</v>
      </c>
      <c r="AC43" s="58">
        <f t="shared" si="3"/>
        <v>-12.376415183064712</v>
      </c>
    </row>
    <row r="44" spans="19:29" s="22" customFormat="1" ht="19.5" customHeight="1" thickBot="1">
      <c r="S44" s="32" t="s">
        <v>11</v>
      </c>
      <c r="T44" s="47" t="str">
        <f t="shared" si="4"/>
        <v>2011年 04～ 06月</v>
      </c>
      <c r="U44" s="59">
        <f t="shared" si="6"/>
        <v>-2.1511679248480275</v>
      </c>
      <c r="V44" s="60">
        <f t="shared" si="6"/>
        <v>1.684379113317667</v>
      </c>
      <c r="W44" s="61">
        <f t="shared" si="6"/>
        <v>-11.143323297179766</v>
      </c>
      <c r="Y44" s="32" t="s">
        <v>11</v>
      </c>
      <c r="Z44" s="47" t="str">
        <f t="shared" si="5"/>
        <v>2011年 06月末</v>
      </c>
      <c r="AA44" s="59">
        <f t="shared" si="3"/>
        <v>1.2114344457434918</v>
      </c>
      <c r="AB44" s="60">
        <f t="shared" si="3"/>
        <v>5.2313321129855055</v>
      </c>
      <c r="AC44" s="61">
        <f t="shared" si="3"/>
        <v>-7.602541806528046</v>
      </c>
    </row>
    <row r="45" spans="19:27" s="52" customFormat="1" ht="19.5" customHeight="1">
      <c r="S45" s="51"/>
      <c r="U45" s="62" t="s">
        <v>58</v>
      </c>
      <c r="Y45" s="51"/>
      <c r="AA45" s="62" t="s">
        <v>58</v>
      </c>
    </row>
    <row r="46" spans="19:27" s="52" customFormat="1" ht="19.5" customHeight="1">
      <c r="S46" s="51"/>
      <c r="U46" s="62" t="s">
        <v>59</v>
      </c>
      <c r="Y46" s="51"/>
      <c r="AA46" s="62" t="s">
        <v>60</v>
      </c>
    </row>
    <row r="47" spans="19:25" s="52" customFormat="1" ht="19.5" customHeight="1">
      <c r="S47" s="51"/>
      <c r="Y47" s="51"/>
    </row>
    <row r="48" spans="19:25" s="52" customFormat="1" ht="19.5" customHeight="1">
      <c r="S48" s="51"/>
      <c r="Y48" s="51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shirooda</dc:creator>
  <cp:keywords/>
  <dc:description/>
  <cp:lastModifiedBy>社団法人　日本建設業団体連合会</cp:lastModifiedBy>
  <cp:lastPrinted>2011-08-24T10:18:32Z</cp:lastPrinted>
  <dcterms:created xsi:type="dcterms:W3CDTF">2009-02-16T09:09:24Z</dcterms:created>
  <dcterms:modified xsi:type="dcterms:W3CDTF">2011-08-26T02:13:51Z</dcterms:modified>
  <cp:category/>
  <cp:version/>
  <cp:contentType/>
  <cp:contentStatus/>
</cp:coreProperties>
</file>