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45" windowWidth="15240" windowHeight="8460" activeTab="0"/>
  </bookViews>
  <sheets>
    <sheet name="半期別受注額" sheetId="1" r:id="rId1"/>
  </sheets>
  <externalReferences>
    <externalReference r:id="rId4"/>
  </externalReferences>
  <definedNames>
    <definedName name="_xlnm.Print_Area" localSheetId="0">'半期別受注額'!$S$19:$BO$48</definedName>
    <definedName name="_xlnm.Print_Titles" localSheetId="0">'半期別受注額'!$S:$T</definedName>
    <definedName name="商品とコード" hidden="1">'[1]Code'!$H$9:$J$24</definedName>
  </definedNames>
  <calcPr fullCalcOnLoad="1"/>
</workbook>
</file>

<file path=xl/comments1.xml><?xml version="1.0" encoding="utf-8"?>
<comments xmlns="http://schemas.openxmlformats.org/spreadsheetml/2006/main">
  <authors>
    <author>shirooda</author>
    <author>mlab</author>
  </authors>
  <commentList>
    <comment ref="A11" authorId="0">
      <text>
        <r>
          <rPr>
            <b/>
            <sz val="9"/>
            <rFont val="ＭＳ Ｐゴシック"/>
            <family val="3"/>
          </rPr>
          <t>年度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半期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>集計開始半期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集計終了半期</t>
        </r>
        <r>
          <rPr>
            <sz val="9"/>
            <rFont val="ＭＳ Ｐゴシック"/>
            <family val="3"/>
          </rPr>
          <t xml:space="preserve">
</t>
        </r>
      </text>
    </comment>
    <comment ref="A4" authorId="1">
      <text>
        <r>
          <rPr>
            <b/>
            <sz val="9"/>
            <rFont val="ＭＳ Ｐゴシック"/>
            <family val="3"/>
          </rPr>
          <t>Cookieコマンドで引き継がれた固有番号</t>
        </r>
        <r>
          <rPr>
            <sz val="9"/>
            <rFont val="ＭＳ Ｐゴシック"/>
            <family val="3"/>
          </rPr>
          <t xml:space="preserve">
</t>
        </r>
      </text>
    </comment>
    <comment ref="G1" authorId="0">
      <text>
        <r>
          <rPr>
            <b/>
            <sz val="9"/>
            <rFont val="ＭＳ Ｐゴシック"/>
            <family val="3"/>
          </rPr>
          <t>MyCooKie</t>
        </r>
      </text>
    </comment>
    <comment ref="G3" authorId="0">
      <text>
        <r>
          <rPr>
            <b/>
            <sz val="9"/>
            <rFont val="ＭＳ Ｐゴシック"/>
            <family val="3"/>
          </rPr>
          <t>MyCooKie</t>
        </r>
      </text>
    </comment>
    <comment ref="E4" authorId="1">
      <text>
        <r>
          <rPr>
            <b/>
            <sz val="9"/>
            <rFont val="ＭＳ Ｐゴシック"/>
            <family val="3"/>
          </rPr>
          <t xml:space="preserve">ログインID
</t>
        </r>
      </text>
    </comment>
    <comment ref="F4" authorId="1">
      <text>
        <r>
          <rPr>
            <b/>
            <sz val="9"/>
            <rFont val="ＭＳ Ｐゴシック"/>
            <family val="3"/>
          </rPr>
          <t xml:space="preserve">ログイン名
</t>
        </r>
      </text>
    </comment>
    <comment ref="G4" authorId="1">
      <text>
        <r>
          <rPr>
            <b/>
            <sz val="9"/>
            <rFont val="ＭＳ Ｐゴシック"/>
            <family val="3"/>
          </rPr>
          <t>権限</t>
        </r>
      </text>
    </comment>
  </commentList>
</comments>
</file>

<file path=xl/sharedStrings.xml><?xml version="1.0" encoding="utf-8"?>
<sst xmlns="http://schemas.openxmlformats.org/spreadsheetml/2006/main" count="109" uniqueCount="90">
  <si>
    <t>半期別受注額の推移</t>
  </si>
  <si>
    <t>〔総括〕</t>
  </si>
  <si>
    <t>（単位：百万円、％）</t>
  </si>
  <si>
    <t>〔民間業種別〕</t>
  </si>
  <si>
    <t>〔官公庁・発注機関別〕</t>
  </si>
  <si>
    <t>〔工事別〕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</si>
  <si>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</si>
  <si>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</si>
  <si>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</si>
  <si>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</si>
  <si>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</si>
  <si>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</si>
  <si>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</si>
  <si>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</si>
  <si>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</si>
  <si>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</si>
  <si>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</si>
  <si>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</si>
  <si>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</si>
  <si>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</si>
  <si>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</si>
  <si>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</si>
  <si>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</si>
  <si>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</si>
  <si>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</si>
  <si>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</si>
  <si>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</si>
  <si>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</si>
  <si>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</si>
  <si>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</si>
  <si>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</si>
  <si>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</si>
  <si>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</si>
  <si>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</si>
  <si>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</si>
  <si>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</si>
  <si>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</si>
  <si>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</si>
  <si>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</si>
  <si>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</si>
  <si>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</si>
  <si>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</si>
  <si>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</si>
  <si>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</si>
  <si>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</si>
  <si>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</si>
  <si>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</si>
  <si>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</si>
  <si>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</si>
  <si>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</si>
  <si>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前</t>
  </si>
  <si>
    <t>年</t>
  </si>
  <si>
    <t>比</t>
  </si>
  <si>
    <t>　　　</t>
  </si>
  <si>
    <t>政府関連企業</t>
  </si>
  <si>
    <t>EXCELOPEN|WRITETMP|NOCOPY</t>
  </si>
  <si>
    <t>$$HIDE</t>
  </si>
  <si>
    <t>$$HIDE</t>
  </si>
  <si>
    <t>OVERWRITE=R04_HalfOrder</t>
  </si>
  <si>
    <t>OVERWRITE=R04_HalfOrder_Comment</t>
  </si>
  <si>
    <t>Cookie=R4C1,ProCookie|HTTP_HOST=R5C8|REQUEST_URI=R5C5</t>
  </si>
  <si>
    <t>C:\InetPub\procgi10\temp</t>
  </si>
  <si>
    <t>POST</t>
  </si>
  <si>
    <t>Nikkenren</t>
  </si>
  <si>
    <t>Mozilla/4.0 (compatible; MSIE 6.0; Windows NT 5.1; SV1)</t>
  </si>
  <si>
    <t>WRITESHEET=R04_HalfOrder.xls!半期別受注額</t>
  </si>
  <si>
    <t>P=Nikkenren</t>
  </si>
  <si>
    <t>SET_R11C1=2010</t>
  </si>
  <si>
    <t>SET_R11C2=下期</t>
  </si>
  <si>
    <t>2010</t>
  </si>
  <si>
    <t>下期</t>
  </si>
  <si>
    <t>localhost</t>
  </si>
  <si>
    <t>/procgi10/procgi.exe</t>
  </si>
  <si>
    <t>admin</t>
  </si>
  <si>
    <t>管理者</t>
  </si>
  <si>
    <t>Administrator</t>
  </si>
  <si>
    <t>2005年度 下期</t>
  </si>
  <si>
    <t>（注）（1）調査対象は旧日建連法人会員48社</t>
  </si>
  <si>
    <t>　　　（2）2010年度下期は速報値</t>
  </si>
  <si>
    <t>2006年度上期</t>
  </si>
  <si>
    <t>2006年度下期</t>
  </si>
  <si>
    <t>2007年度上期</t>
  </si>
  <si>
    <t>2007年度下期</t>
  </si>
  <si>
    <t>2008年度上期</t>
  </si>
  <si>
    <t>2008年度下期</t>
  </si>
  <si>
    <t>2009年度上期</t>
  </si>
  <si>
    <t>2009年度下期</t>
  </si>
  <si>
    <t>2010年度上期</t>
  </si>
  <si>
    <t>2010年度下期</t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</si>
  <si>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年度上期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</si>
</sst>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\ h:mm;@"/>
    <numFmt numFmtId="178" formatCode="yyyy/m/d\ h:mm:ss"/>
    <numFmt numFmtId="179" formatCode="yyyy/m/d;@"/>
    <numFmt numFmtId="180" formatCode="@\ &quot;さま&quot;"/>
    <numFmt numFmtId="181" formatCode="#,##0_ "/>
    <numFmt numFmtId="182" formatCode="#,##0_);[Red]\(#,##0\)"/>
    <numFmt numFmtId="183" formatCode="&quot;&quot;\ #,##0.0;&quot;▲&quot;\ #,##0.0"/>
    <numFmt numFmtId="184" formatCode="0.0%"/>
    <numFmt numFmtId="185" formatCode="#,##0;&quot;▲ &quot;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;&quot;▲ &quot;#,##0.0"/>
    <numFmt numFmtId="193" formatCode="#,##0;&quot;△ &quot;#,##0"/>
    <numFmt numFmtId="194" formatCode="0000&quot;年度&quot;"/>
    <numFmt numFmtId="195" formatCode="0000&quot;年&quot;00&quot;月&quot;"/>
    <numFmt numFmtId="196" formatCode="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 horizontal="left" vertical="top" wrapText="1" indent="2"/>
      <protection/>
    </xf>
    <xf numFmtId="0" fontId="0" fillId="0" borderId="0">
      <alignment horizontal="left" vertical="top" wrapText="1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3" fillId="0" borderId="0" xfId="254" applyFont="1" applyAlignment="1">
      <alignment horizontal="centerContinuous" vertical="center"/>
      <protection/>
    </xf>
    <xf numFmtId="0" fontId="24" fillId="0" borderId="0" xfId="254" applyFont="1" applyAlignment="1">
      <alignment horizontal="centerContinuous" vertical="center"/>
      <protection/>
    </xf>
    <xf numFmtId="0" fontId="24" fillId="0" borderId="0" xfId="254" applyFont="1" applyAlignment="1">
      <alignment vertical="center"/>
      <protection/>
    </xf>
    <xf numFmtId="0" fontId="25" fillId="0" borderId="0" xfId="254" applyFont="1" applyAlignment="1">
      <alignment vertical="center"/>
      <protection/>
    </xf>
    <xf numFmtId="0" fontId="25" fillId="0" borderId="0" xfId="254" applyFont="1" applyAlignment="1">
      <alignment horizontal="right" vertical="center"/>
      <protection/>
    </xf>
    <xf numFmtId="0" fontId="26" fillId="0" borderId="0" xfId="254" applyFont="1" applyAlignment="1">
      <alignment horizontal="left" vertical="center"/>
      <protection/>
    </xf>
    <xf numFmtId="0" fontId="27" fillId="0" borderId="0" xfId="254" applyFont="1" applyAlignment="1">
      <alignment vertical="center"/>
      <protection/>
    </xf>
    <xf numFmtId="0" fontId="25" fillId="0" borderId="0" xfId="254" applyFont="1" applyBorder="1" applyAlignment="1">
      <alignment horizontal="center" vertical="center"/>
      <protection/>
    </xf>
    <xf numFmtId="0" fontId="25" fillId="0" borderId="0" xfId="254" applyFont="1" applyBorder="1" applyAlignment="1">
      <alignment vertical="center"/>
      <protection/>
    </xf>
    <xf numFmtId="183" fontId="30" fillId="0" borderId="10" xfId="254" applyNumberFormat="1" applyFont="1" applyBorder="1" applyAlignment="1">
      <alignment horizontal="right" vertical="center"/>
      <protection/>
    </xf>
    <xf numFmtId="49" fontId="25" fillId="24" borderId="0" xfId="252" applyNumberFormat="1" applyFont="1" applyFill="1" applyAlignment="1">
      <alignment vertical="center"/>
      <protection/>
    </xf>
    <xf numFmtId="0" fontId="0" fillId="24" borderId="0" xfId="253" applyFont="1" applyFill="1" applyAlignment="1">
      <alignment vertical="center"/>
      <protection/>
    </xf>
    <xf numFmtId="0" fontId="25" fillId="24" borderId="0" xfId="254" applyFont="1" applyFill="1" applyAlignment="1">
      <alignment vertical="center"/>
      <protection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6" fillId="0" borderId="0" xfId="153" applyAlignment="1" applyProtection="1">
      <alignment vertical="center"/>
      <protection/>
    </xf>
    <xf numFmtId="0" fontId="0" fillId="8" borderId="0" xfId="0" applyFill="1" applyAlignment="1">
      <alignment vertical="center"/>
    </xf>
    <xf numFmtId="0" fontId="0" fillId="25" borderId="0" xfId="256" applyFont="1" applyFill="1">
      <alignment/>
      <protection/>
    </xf>
    <xf numFmtId="49" fontId="29" fillId="0" borderId="0" xfId="257" applyNumberFormat="1" applyFont="1" applyAlignment="1">
      <alignment vertical="center"/>
      <protection/>
    </xf>
    <xf numFmtId="49" fontId="29" fillId="0" borderId="0" xfId="254" applyNumberFormat="1" applyFont="1" applyAlignment="1">
      <alignment vertical="center"/>
      <protection/>
    </xf>
    <xf numFmtId="0" fontId="29" fillId="0" borderId="0" xfId="254" applyNumberFormat="1" applyFont="1" applyAlignment="1">
      <alignment vertical="center"/>
      <protection/>
    </xf>
    <xf numFmtId="0" fontId="29" fillId="0" borderId="0" xfId="254" applyNumberFormat="1" applyFont="1" applyAlignment="1">
      <alignment horizontal="right" vertical="center"/>
      <protection/>
    </xf>
    <xf numFmtId="0" fontId="25" fillId="0" borderId="11" xfId="254" applyFont="1" applyBorder="1" applyAlignment="1">
      <alignment vertical="center"/>
      <protection/>
    </xf>
    <xf numFmtId="0" fontId="0" fillId="0" borderId="12" xfId="254" applyFont="1" applyBorder="1" applyAlignment="1">
      <alignment horizontal="centerContinuous" vertical="center"/>
      <protection/>
    </xf>
    <xf numFmtId="0" fontId="0" fillId="0" borderId="13" xfId="254" applyFont="1" applyBorder="1" applyAlignment="1">
      <alignment horizontal="centerContinuous" vertical="center"/>
      <protection/>
    </xf>
    <xf numFmtId="0" fontId="0" fillId="0" borderId="14" xfId="254" applyFont="1" applyBorder="1" applyAlignment="1">
      <alignment horizontal="centerContinuous" vertical="center"/>
      <protection/>
    </xf>
    <xf numFmtId="0" fontId="0" fillId="0" borderId="15" xfId="254" applyFont="1" applyBorder="1" applyAlignment="1">
      <alignment horizontal="centerContinuous" vertical="center"/>
      <protection/>
    </xf>
    <xf numFmtId="0" fontId="0" fillId="0" borderId="16" xfId="254" applyFont="1" applyBorder="1" applyAlignment="1">
      <alignment horizontal="centerContinuous" vertical="center"/>
      <protection/>
    </xf>
    <xf numFmtId="185" fontId="30" fillId="0" borderId="17" xfId="180" applyNumberFormat="1" applyFont="1" applyBorder="1" applyAlignment="1">
      <alignment horizontal="right" vertical="center"/>
    </xf>
    <xf numFmtId="185" fontId="30" fillId="0" borderId="18" xfId="180" applyNumberFormat="1" applyFont="1" applyBorder="1" applyAlignment="1">
      <alignment horizontal="right" vertical="center"/>
    </xf>
    <xf numFmtId="185" fontId="30" fillId="0" borderId="0" xfId="180" applyNumberFormat="1" applyFont="1" applyBorder="1" applyAlignment="1">
      <alignment horizontal="right" vertical="center"/>
    </xf>
    <xf numFmtId="185" fontId="30" fillId="0" borderId="10" xfId="180" applyNumberFormat="1" applyFont="1" applyBorder="1" applyAlignment="1">
      <alignment horizontal="right" vertical="center"/>
    </xf>
    <xf numFmtId="183" fontId="30" fillId="0" borderId="17" xfId="254" applyNumberFormat="1" applyFont="1" applyBorder="1" applyAlignment="1">
      <alignment horizontal="right" vertical="center"/>
      <protection/>
    </xf>
    <xf numFmtId="183" fontId="30" fillId="0" borderId="18" xfId="254" applyNumberFormat="1" applyFont="1" applyBorder="1" applyAlignment="1">
      <alignment horizontal="right" vertical="center"/>
      <protection/>
    </xf>
    <xf numFmtId="183" fontId="30" fillId="0" borderId="0" xfId="254" applyNumberFormat="1" applyFont="1" applyBorder="1" applyAlignment="1">
      <alignment horizontal="right" vertical="center"/>
      <protection/>
    </xf>
    <xf numFmtId="185" fontId="30" fillId="0" borderId="11" xfId="180" applyNumberFormat="1" applyFont="1" applyBorder="1" applyAlignment="1">
      <alignment horizontal="right" vertical="center"/>
    </xf>
    <xf numFmtId="185" fontId="30" fillId="0" borderId="19" xfId="180" applyNumberFormat="1" applyFont="1" applyBorder="1" applyAlignment="1">
      <alignment horizontal="right" vertical="center"/>
    </xf>
    <xf numFmtId="185" fontId="30" fillId="0" borderId="20" xfId="180" applyNumberFormat="1" applyFont="1" applyBorder="1" applyAlignment="1">
      <alignment horizontal="right" vertical="center"/>
    </xf>
    <xf numFmtId="185" fontId="30" fillId="0" borderId="12" xfId="254" applyNumberFormat="1" applyFont="1" applyBorder="1" applyAlignment="1">
      <alignment horizontal="right" vertical="center"/>
      <protection/>
    </xf>
    <xf numFmtId="185" fontId="30" fillId="0" borderId="12" xfId="180" applyNumberFormat="1" applyFont="1" applyBorder="1" applyAlignment="1">
      <alignment horizontal="right" vertical="center"/>
    </xf>
    <xf numFmtId="183" fontId="30" fillId="0" borderId="21" xfId="254" applyNumberFormat="1" applyFont="1" applyBorder="1" applyAlignment="1">
      <alignment horizontal="right" vertical="center"/>
      <protection/>
    </xf>
    <xf numFmtId="183" fontId="30" fillId="0" borderId="22" xfId="254" applyNumberFormat="1" applyFont="1" applyBorder="1" applyAlignment="1">
      <alignment horizontal="right" vertical="center"/>
      <protection/>
    </xf>
    <xf numFmtId="183" fontId="30" fillId="0" borderId="23" xfId="254" applyNumberFormat="1" applyFont="1" applyBorder="1" applyAlignment="1">
      <alignment horizontal="right" vertical="center"/>
      <protection/>
    </xf>
    <xf numFmtId="0" fontId="0" fillId="0" borderId="10" xfId="180" applyNumberFormat="1" applyFont="1" applyBorder="1" applyAlignment="1">
      <alignment horizontal="right" vertical="center"/>
    </xf>
    <xf numFmtId="0" fontId="25" fillId="0" borderId="17" xfId="254" applyFont="1" applyBorder="1" applyAlignment="1">
      <alignment horizontal="center" vertical="center"/>
      <protection/>
    </xf>
    <xf numFmtId="0" fontId="0" fillId="0" borderId="21" xfId="180" applyNumberFormat="1" applyFont="1" applyBorder="1" applyAlignment="1">
      <alignment horizontal="right" vertical="center"/>
    </xf>
    <xf numFmtId="185" fontId="30" fillId="0" borderId="24" xfId="180" applyNumberFormat="1" applyFont="1" applyBorder="1" applyAlignment="1">
      <alignment horizontal="right" vertical="center"/>
    </xf>
    <xf numFmtId="0" fontId="0" fillId="0" borderId="12" xfId="180" applyNumberFormat="1" applyFont="1" applyBorder="1" applyAlignment="1">
      <alignment horizontal="right" vertical="center"/>
    </xf>
    <xf numFmtId="183" fontId="30" fillId="0" borderId="11" xfId="254" applyNumberFormat="1" applyFont="1" applyBorder="1" applyAlignment="1">
      <alignment horizontal="right" vertical="center"/>
      <protection/>
    </xf>
    <xf numFmtId="183" fontId="30" fillId="0" borderId="19" xfId="254" applyNumberFormat="1" applyFont="1" applyBorder="1" applyAlignment="1">
      <alignment horizontal="right" vertical="center"/>
      <protection/>
    </xf>
    <xf numFmtId="183" fontId="30" fillId="0" borderId="20" xfId="254" applyNumberFormat="1" applyFont="1" applyBorder="1" applyAlignment="1">
      <alignment horizontal="right" vertical="center"/>
      <protection/>
    </xf>
    <xf numFmtId="183" fontId="30" fillId="0" borderId="12" xfId="254" applyNumberFormat="1" applyFont="1" applyBorder="1" applyAlignment="1">
      <alignment horizontal="right" vertical="center"/>
      <protection/>
    </xf>
    <xf numFmtId="0" fontId="25" fillId="0" borderId="25" xfId="254" applyFont="1" applyBorder="1" applyAlignment="1">
      <alignment horizontal="center" vertical="center"/>
      <protection/>
    </xf>
    <xf numFmtId="0" fontId="25" fillId="0" borderId="24" xfId="254" applyFont="1" applyBorder="1" applyAlignment="1">
      <alignment horizontal="center" vertical="center"/>
      <protection/>
    </xf>
    <xf numFmtId="0" fontId="0" fillId="0" borderId="21" xfId="254" applyFont="1" applyBorder="1" applyAlignment="1">
      <alignment horizontal="centerContinuous" vertical="center"/>
      <protection/>
    </xf>
    <xf numFmtId="0" fontId="0" fillId="0" borderId="24" xfId="254" applyFont="1" applyBorder="1" applyAlignment="1">
      <alignment horizontal="center" vertical="center"/>
      <protection/>
    </xf>
    <xf numFmtId="0" fontId="28" fillId="0" borderId="24" xfId="254" applyFont="1" applyBorder="1" applyAlignment="1">
      <alignment horizontal="center" vertical="center"/>
      <protection/>
    </xf>
    <xf numFmtId="0" fontId="0" fillId="0" borderId="25" xfId="254" applyFont="1" applyBorder="1" applyAlignment="1">
      <alignment horizontal="center" vertical="center"/>
      <protection/>
    </xf>
    <xf numFmtId="0" fontId="29" fillId="0" borderId="24" xfId="254" applyFont="1" applyBorder="1" applyAlignment="1">
      <alignment horizontal="center" vertical="center"/>
      <protection/>
    </xf>
    <xf numFmtId="0" fontId="0" fillId="0" borderId="22" xfId="254" applyFont="1" applyBorder="1" applyAlignment="1">
      <alignment horizontal="center" vertical="center"/>
      <protection/>
    </xf>
    <xf numFmtId="0" fontId="0" fillId="0" borderId="24" xfId="254" applyFont="1" applyBorder="1" applyAlignment="1">
      <alignment horizontal="center" vertical="center" shrinkToFit="1"/>
      <protection/>
    </xf>
    <xf numFmtId="0" fontId="0" fillId="0" borderId="21" xfId="254" applyFont="1" applyBorder="1" applyAlignment="1">
      <alignment horizontal="center" vertical="center"/>
      <protection/>
    </xf>
    <xf numFmtId="0" fontId="25" fillId="0" borderId="14" xfId="254" applyFont="1" applyBorder="1" applyAlignment="1">
      <alignment vertical="center"/>
      <protection/>
    </xf>
    <xf numFmtId="185" fontId="25" fillId="0" borderId="26" xfId="180" applyNumberFormat="1" applyFont="1" applyBorder="1" applyAlignment="1">
      <alignment horizontal="right" vertical="center"/>
    </xf>
    <xf numFmtId="185" fontId="25" fillId="0" borderId="13" xfId="180" applyNumberFormat="1" applyFont="1" applyBorder="1" applyAlignment="1">
      <alignment horizontal="right" vertical="center"/>
    </xf>
    <xf numFmtId="185" fontId="25" fillId="0" borderId="27" xfId="180" applyNumberFormat="1" applyFont="1" applyBorder="1" applyAlignment="1">
      <alignment horizontal="right" vertical="center"/>
    </xf>
    <xf numFmtId="185" fontId="25" fillId="0" borderId="14" xfId="180" applyNumberFormat="1" applyFont="1" applyBorder="1" applyAlignment="1">
      <alignment horizontal="right" vertical="center"/>
    </xf>
    <xf numFmtId="185" fontId="30" fillId="0" borderId="13" xfId="254" applyNumberFormat="1" applyFont="1" applyBorder="1" applyAlignment="1">
      <alignment horizontal="right" vertical="center"/>
      <protection/>
    </xf>
    <xf numFmtId="185" fontId="0" fillId="0" borderId="13" xfId="254" applyNumberFormat="1" applyFont="1" applyBorder="1" applyAlignment="1">
      <alignment horizontal="right" vertical="center"/>
      <protection/>
    </xf>
    <xf numFmtId="185" fontId="25" fillId="0" borderId="28" xfId="180" applyNumberFormat="1" applyFont="1" applyBorder="1" applyAlignment="1">
      <alignment horizontal="right" vertical="center"/>
    </xf>
    <xf numFmtId="0" fontId="25" fillId="0" borderId="20" xfId="254" applyFont="1" applyBorder="1" applyAlignment="1">
      <alignment vertical="center"/>
      <protection/>
    </xf>
    <xf numFmtId="0" fontId="25" fillId="0" borderId="29" xfId="254" applyFont="1" applyBorder="1" applyAlignment="1">
      <alignment horizontal="right" vertical="center"/>
      <protection/>
    </xf>
    <xf numFmtId="0" fontId="25" fillId="0" borderId="30" xfId="254" applyFont="1" applyBorder="1" applyAlignment="1">
      <alignment horizontal="center" vertical="center"/>
      <protection/>
    </xf>
    <xf numFmtId="0" fontId="34" fillId="0" borderId="0" xfId="254" applyFont="1" applyAlignment="1">
      <alignment vertical="center"/>
      <protection/>
    </xf>
    <xf numFmtId="0" fontId="0" fillId="0" borderId="0" xfId="254" applyFont="1" applyAlignment="1">
      <alignment horizontal="right" vertical="center"/>
      <protection/>
    </xf>
    <xf numFmtId="185" fontId="30" fillId="0" borderId="10" xfId="254" applyNumberFormat="1" applyFont="1" applyBorder="1" applyAlignment="1">
      <alignment horizontal="right" vertical="center"/>
      <protection/>
    </xf>
    <xf numFmtId="49" fontId="29" fillId="0" borderId="0" xfId="255" applyNumberFormat="1" applyFont="1" applyAlignment="1">
      <alignment/>
      <protection/>
    </xf>
    <xf numFmtId="49" fontId="29" fillId="0" borderId="0" xfId="255" applyNumberFormat="1" applyFont="1" applyAlignment="1">
      <alignment vertical="center"/>
      <protection/>
    </xf>
    <xf numFmtId="0" fontId="25" fillId="0" borderId="11" xfId="254" applyFont="1" applyBorder="1" applyAlignment="1">
      <alignment horizontal="center" vertical="center"/>
      <protection/>
    </xf>
    <xf numFmtId="0" fontId="0" fillId="0" borderId="17" xfId="254" applyFont="1" applyBorder="1" applyAlignment="1">
      <alignment horizontal="center" vertical="center"/>
      <protection/>
    </xf>
    <xf numFmtId="196" fontId="29" fillId="0" borderId="0" xfId="254" applyNumberFormat="1" applyFont="1" applyAlignment="1">
      <alignment vertical="center"/>
      <protection/>
    </xf>
    <xf numFmtId="196" fontId="25" fillId="0" borderId="0" xfId="254" applyNumberFormat="1" applyFont="1" applyAlignment="1">
      <alignment vertical="center"/>
      <protection/>
    </xf>
    <xf numFmtId="185" fontId="29" fillId="0" borderId="0" xfId="254" applyNumberFormat="1" applyFont="1" applyAlignment="1">
      <alignment vertical="center"/>
      <protection/>
    </xf>
    <xf numFmtId="185" fontId="30" fillId="0" borderId="21" xfId="180" applyNumberFormat="1" applyFont="1" applyBorder="1" applyAlignment="1">
      <alignment horizontal="right" vertical="center"/>
    </xf>
    <xf numFmtId="0" fontId="0" fillId="0" borderId="17" xfId="180" applyNumberFormat="1" applyFont="1" applyBorder="1" applyAlignment="1">
      <alignment horizontal="right" vertical="center"/>
    </xf>
    <xf numFmtId="0" fontId="0" fillId="0" borderId="31" xfId="180" applyNumberFormat="1" applyFont="1" applyBorder="1" applyAlignment="1">
      <alignment horizontal="right" vertical="center"/>
    </xf>
    <xf numFmtId="0" fontId="0" fillId="0" borderId="24" xfId="180" applyNumberFormat="1" applyFont="1" applyBorder="1" applyAlignment="1">
      <alignment horizontal="right" vertical="center"/>
    </xf>
    <xf numFmtId="0" fontId="0" fillId="0" borderId="30" xfId="180" applyNumberFormat="1" applyFont="1" applyBorder="1" applyAlignment="1">
      <alignment horizontal="right" vertical="center"/>
    </xf>
    <xf numFmtId="0" fontId="0" fillId="0" borderId="32" xfId="254" applyNumberFormat="1" applyFont="1" applyBorder="1" applyAlignment="1">
      <alignment horizontal="right" vertical="center"/>
      <protection/>
    </xf>
    <xf numFmtId="0" fontId="0" fillId="0" borderId="33" xfId="254" applyNumberFormat="1" applyFont="1" applyBorder="1" applyAlignment="1">
      <alignment horizontal="right" vertical="center"/>
      <protection/>
    </xf>
    <xf numFmtId="0" fontId="0" fillId="0" borderId="11" xfId="180" applyNumberFormat="1" applyFont="1" applyBorder="1" applyAlignment="1">
      <alignment horizontal="right" vertical="center"/>
    </xf>
    <xf numFmtId="0" fontId="0" fillId="0" borderId="29" xfId="180" applyNumberFormat="1" applyFont="1" applyBorder="1" applyAlignment="1">
      <alignment horizontal="right" vertical="center"/>
    </xf>
    <xf numFmtId="185" fontId="25" fillId="0" borderId="0" xfId="254" applyNumberFormat="1" applyFont="1" applyBorder="1" applyAlignment="1">
      <alignment vertical="center"/>
      <protection/>
    </xf>
  </cellXfs>
  <cellStyles count="25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Hyperlink" xfId="153"/>
    <cellStyle name="ハイパーリンク 2" xfId="154"/>
    <cellStyle name="メモ" xfId="155"/>
    <cellStyle name="メモ 2" xfId="156"/>
    <cellStyle name="メモ 2 2" xfId="157"/>
    <cellStyle name="メモ 2 3" xfId="158"/>
    <cellStyle name="メモ 3" xfId="159"/>
    <cellStyle name="リンク セル" xfId="160"/>
    <cellStyle name="リンク セル 2" xfId="161"/>
    <cellStyle name="リンク セル 2 2" xfId="162"/>
    <cellStyle name="リンク セル 2 3" xfId="163"/>
    <cellStyle name="リンク セル 3" xfId="164"/>
    <cellStyle name="悪い" xfId="165"/>
    <cellStyle name="悪い 2" xfId="166"/>
    <cellStyle name="悪い 2 2" xfId="167"/>
    <cellStyle name="悪い 2 3" xfId="168"/>
    <cellStyle name="悪い 3" xfId="169"/>
    <cellStyle name="計算" xfId="170"/>
    <cellStyle name="計算 2" xfId="171"/>
    <cellStyle name="計算 2 2" xfId="172"/>
    <cellStyle name="計算 2 3" xfId="173"/>
    <cellStyle name="計算 3" xfId="174"/>
    <cellStyle name="警告文" xfId="175"/>
    <cellStyle name="警告文 2" xfId="176"/>
    <cellStyle name="警告文 2 2" xfId="177"/>
    <cellStyle name="警告文 2 3" xfId="178"/>
    <cellStyle name="警告文 3" xfId="179"/>
    <cellStyle name="Comma [0]" xfId="180"/>
    <cellStyle name="Comma" xfId="181"/>
    <cellStyle name="桁区切り 2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③受注実績_②四半期_sihanki2009_01" xfId="253"/>
    <cellStyle name="標準_④受注実績_③半期_hanki2008_kami" xfId="254"/>
    <cellStyle name="標準_⑤受注実績_⑤年度_nendo2008_05" xfId="255"/>
    <cellStyle name="標準_Menu_Menu" xfId="256"/>
    <cellStyle name="標準_半期別受注額" xfId="257"/>
    <cellStyle name="Followed Hyperlink" xfId="258"/>
    <cellStyle name="未定義" xfId="259"/>
    <cellStyle name="良い" xfId="260"/>
    <cellStyle name="良い 2" xfId="261"/>
    <cellStyle name="良い 2 2" xfId="262"/>
    <cellStyle name="良い 2 3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0"/>
  <sheetViews>
    <sheetView tabSelected="1" zoomScale="95" zoomScaleNormal="95" zoomScalePageLayoutView="0" workbookViewId="0" topLeftCell="A10">
      <pane xSplit="20" ySplit="13" topLeftCell="U25" activePane="bottomRight" state="frozen"/>
      <selection pane="topLeft" activeCell="A10" sqref="A10"/>
      <selection pane="topRight" activeCell="U10" sqref="U10"/>
      <selection pane="bottomLeft" activeCell="A23" sqref="A23"/>
      <selection pane="bottomRight" activeCell="U32" sqref="U32"/>
    </sheetView>
  </sheetViews>
  <sheetFormatPr defaultColWidth="9.00390625" defaultRowHeight="13.5"/>
  <cols>
    <col min="1" max="10" width="2.25390625" style="4" hidden="1" customWidth="1"/>
    <col min="11" max="11" width="2.50390625" style="4" hidden="1" customWidth="1"/>
    <col min="12" max="18" width="2.25390625" style="4" hidden="1" customWidth="1"/>
    <col min="19" max="19" width="3.125" style="4" customWidth="1"/>
    <col min="20" max="20" width="13.125" style="4" customWidth="1"/>
    <col min="21" max="67" width="10.625" style="4" customWidth="1"/>
    <col min="68" max="16384" width="9.00390625" style="4" customWidth="1"/>
  </cols>
  <sheetData>
    <row r="1" spans="1:11" ht="14.25" hidden="1">
      <c r="A1" s="4">
        <v>1303368016000</v>
      </c>
      <c r="B1" s="4" t="s">
        <v>60</v>
      </c>
      <c r="C1" s="4" t="s">
        <v>61</v>
      </c>
      <c r="D1" s="4" t="s">
        <v>62</v>
      </c>
      <c r="E1" s="4" t="s">
        <v>63</v>
      </c>
      <c r="F1" s="4" t="s">
        <v>64</v>
      </c>
      <c r="G1" s="17" t="str">
        <f>"MyCookie0_R4C5:R4C7="&amp;$A$4</f>
        <v>MyCookie0_R4C5:R4C7=130336750200069</v>
      </c>
      <c r="H1" s="4" t="s">
        <v>65</v>
      </c>
      <c r="I1" s="4" t="s">
        <v>66</v>
      </c>
      <c r="J1" s="4" t="s">
        <v>67</v>
      </c>
      <c r="K1" s="4" t="s">
        <v>68</v>
      </c>
    </row>
    <row r="2" ht="14.25" hidden="1">
      <c r="G2" s="14" t="s">
        <v>55</v>
      </c>
    </row>
    <row r="3" spans="7:12" ht="14.25" hidden="1">
      <c r="G3" s="17" t="str">
        <f>"MyCookie0_R4C5:R4C7="&amp;$A$4</f>
        <v>MyCookie0_R4C5:R4C7=130336750200069</v>
      </c>
      <c r="H3" s="15" t="str">
        <f>IF($C$11&lt;&gt;"","FILTERHalfNo&gt;='"&amp;$C$11&amp;"'","GONEXT")</f>
        <v>FILTERHalfNo&gt;='200501'</v>
      </c>
      <c r="I3" s="15" t="str">
        <f>IF($D$11&lt;&gt;"","FILTERHalfNo&lt;='"&amp;$D$11&amp;"'","GONEXT")</f>
        <v>FILTERHalfNo&lt;='201002'</v>
      </c>
      <c r="J3" s="15" t="s">
        <v>58</v>
      </c>
      <c r="K3" s="15" t="str">
        <f>IF(AND($A$11&lt;&gt;"",$B$11&lt;&gt;""),"FILTERSearchValue='"&amp;$A$11&amp;"年度 "&amp;$B$11&amp;"'","GONEXT")</f>
        <v>FILTERSearchValue='2010年度 下期'</v>
      </c>
      <c r="L3" s="15" t="s">
        <v>59</v>
      </c>
    </row>
    <row r="4" spans="1:7" ht="14.25" hidden="1">
      <c r="A4">
        <v>130336750200069</v>
      </c>
      <c r="E4" s="18" t="s">
        <v>73</v>
      </c>
      <c r="F4" s="18" t="s">
        <v>74</v>
      </c>
      <c r="G4" s="18" t="s">
        <v>75</v>
      </c>
    </row>
    <row r="5" spans="5:8" ht="14.25" hidden="1">
      <c r="E5" s="4" t="s">
        <v>72</v>
      </c>
      <c r="H5" s="4" t="s">
        <v>71</v>
      </c>
    </row>
    <row r="6" ht="14.25" hidden="1"/>
    <row r="7" ht="14.25" hidden="1"/>
    <row r="8" ht="14.25" hidden="1"/>
    <row r="9" ht="14.25" hidden="1"/>
    <row r="10" ht="14.25" hidden="1"/>
    <row r="11" spans="1:4" ht="14.25" hidden="1">
      <c r="A11" s="11" t="s">
        <v>69</v>
      </c>
      <c r="B11" s="12" t="s">
        <v>70</v>
      </c>
      <c r="C11" s="13" t="str">
        <f>IF(AND($A$11&lt;&gt;"",$B$11&lt;&gt;""),IF($B$11="上期",$A$11-6&amp;"02",$A$11-5&amp;"01"),"")</f>
        <v>200501</v>
      </c>
      <c r="D11" s="13" t="str">
        <f>IF(AND($A$11&lt;&gt;"",$B$11&lt;&gt;""),$A$11&amp;IF($B$11="上期","01","02"),"")</f>
        <v>201002</v>
      </c>
    </row>
    <row r="12" ht="14.25" hidden="1"/>
    <row r="13" ht="14.25" hidden="1"/>
    <row r="14" ht="14.25" hidden="1"/>
    <row r="15" ht="14.25" hidden="1"/>
    <row r="16" ht="14.25" hidden="1"/>
    <row r="17" ht="14.25" hidden="1"/>
    <row r="18" ht="14.25" hidden="1">
      <c r="T18" s="16"/>
    </row>
    <row r="19" spans="19:30" s="3" customFormat="1" ht="20.25">
      <c r="S19" s="1" t="s"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0:67" ht="15">
      <c r="T20" s="5"/>
      <c r="U20" s="74" t="s">
        <v>1</v>
      </c>
      <c r="AD20" s="75" t="s">
        <v>2</v>
      </c>
      <c r="AE20" s="74" t="s">
        <v>3</v>
      </c>
      <c r="AL20" s="75" t="s">
        <v>2</v>
      </c>
      <c r="AM20" s="74" t="s">
        <v>3</v>
      </c>
      <c r="AV20" s="75" t="s">
        <v>2</v>
      </c>
      <c r="AW20" s="74" t="s">
        <v>4</v>
      </c>
      <c r="BC20" s="75" t="s">
        <v>2</v>
      </c>
      <c r="BD20" s="74" t="s">
        <v>5</v>
      </c>
      <c r="BF20" s="6"/>
      <c r="BO20" s="75" t="s">
        <v>2</v>
      </c>
    </row>
    <row r="21" spans="19:67" s="7" customFormat="1" ht="15">
      <c r="S21" s="23"/>
      <c r="T21" s="72"/>
      <c r="U21" s="24" t="s">
        <v>6</v>
      </c>
      <c r="V21" s="24" t="s">
        <v>7</v>
      </c>
      <c r="W21" s="25" t="s">
        <v>8</v>
      </c>
      <c r="X21" s="26"/>
      <c r="Y21" s="26"/>
      <c r="Z21" s="26"/>
      <c r="AA21" s="26"/>
      <c r="AB21" s="26"/>
      <c r="AC21" s="26"/>
      <c r="AD21" s="24" t="s">
        <v>9</v>
      </c>
      <c r="AE21" s="25" t="s">
        <v>10</v>
      </c>
      <c r="AF21" s="26"/>
      <c r="AG21" s="26"/>
      <c r="AH21" s="26"/>
      <c r="AI21" s="26"/>
      <c r="AJ21" s="26"/>
      <c r="AK21" s="26"/>
      <c r="AL21" s="28"/>
      <c r="AM21" s="25" t="s">
        <v>11</v>
      </c>
      <c r="AN21" s="26"/>
      <c r="AO21" s="26"/>
      <c r="AP21" s="26"/>
      <c r="AQ21" s="26"/>
      <c r="AR21" s="26"/>
      <c r="AS21" s="26"/>
      <c r="AT21" s="26"/>
      <c r="AU21" s="26"/>
      <c r="AV21" s="27"/>
      <c r="AW21" s="26" t="s">
        <v>12</v>
      </c>
      <c r="AX21" s="26"/>
      <c r="AY21" s="26"/>
      <c r="AZ21" s="25" t="s">
        <v>13</v>
      </c>
      <c r="BA21" s="26"/>
      <c r="BB21" s="26"/>
      <c r="BC21" s="28"/>
      <c r="BD21" s="25" t="s">
        <v>14</v>
      </c>
      <c r="BE21" s="28"/>
      <c r="BF21" s="25" t="s">
        <v>15</v>
      </c>
      <c r="BG21" s="28"/>
      <c r="BH21" s="25" t="s">
        <v>16</v>
      </c>
      <c r="BI21" s="26"/>
      <c r="BJ21" s="25" t="s">
        <v>17</v>
      </c>
      <c r="BK21" s="26"/>
      <c r="BL21" s="25" t="s">
        <v>18</v>
      </c>
      <c r="BM21" s="28"/>
      <c r="BN21" s="25" t="s">
        <v>19</v>
      </c>
      <c r="BO21" s="28"/>
    </row>
    <row r="22" spans="1:67" s="8" customFormat="1" ht="14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73"/>
      <c r="U22" s="55"/>
      <c r="V22" s="55"/>
      <c r="W22" s="56" t="s">
        <v>20</v>
      </c>
      <c r="X22" s="56" t="s">
        <v>21</v>
      </c>
      <c r="Y22" s="56" t="s">
        <v>22</v>
      </c>
      <c r="Z22" s="56" t="s">
        <v>23</v>
      </c>
      <c r="AA22" s="56" t="s">
        <v>24</v>
      </c>
      <c r="AB22" s="57" t="s">
        <v>25</v>
      </c>
      <c r="AC22" s="56" t="s">
        <v>26</v>
      </c>
      <c r="AD22" s="55"/>
      <c r="AE22" s="56" t="s">
        <v>27</v>
      </c>
      <c r="AF22" s="56" t="s">
        <v>28</v>
      </c>
      <c r="AG22" s="56" t="s">
        <v>29</v>
      </c>
      <c r="AH22" s="56" t="s">
        <v>30</v>
      </c>
      <c r="AI22" s="59" t="s">
        <v>31</v>
      </c>
      <c r="AJ22" s="59" t="s">
        <v>32</v>
      </c>
      <c r="AK22" s="56" t="s">
        <v>33</v>
      </c>
      <c r="AL22" s="62" t="s">
        <v>26</v>
      </c>
      <c r="AM22" s="56" t="s">
        <v>34</v>
      </c>
      <c r="AN22" s="59" t="s">
        <v>35</v>
      </c>
      <c r="AO22" s="59" t="s">
        <v>36</v>
      </c>
      <c r="AP22" s="56" t="s">
        <v>37</v>
      </c>
      <c r="AQ22" s="59" t="s">
        <v>38</v>
      </c>
      <c r="AR22" s="56" t="s">
        <v>39</v>
      </c>
      <c r="AS22" s="59" t="s">
        <v>40</v>
      </c>
      <c r="AT22" s="56" t="s">
        <v>41</v>
      </c>
      <c r="AU22" s="59" t="s">
        <v>42</v>
      </c>
      <c r="AV22" s="60" t="s">
        <v>26</v>
      </c>
      <c r="AW22" s="58" t="s">
        <v>43</v>
      </c>
      <c r="AX22" s="57" t="s">
        <v>44</v>
      </c>
      <c r="AY22" s="61" t="s">
        <v>54</v>
      </c>
      <c r="AZ22" s="56" t="s">
        <v>45</v>
      </c>
      <c r="BA22" s="56" t="s">
        <v>46</v>
      </c>
      <c r="BB22" s="56" t="s">
        <v>47</v>
      </c>
      <c r="BC22" s="62" t="s">
        <v>26</v>
      </c>
      <c r="BD22" s="56" t="s">
        <v>48</v>
      </c>
      <c r="BE22" s="62" t="s">
        <v>49</v>
      </c>
      <c r="BF22" s="56" t="s">
        <v>48</v>
      </c>
      <c r="BG22" s="62" t="s">
        <v>49</v>
      </c>
      <c r="BH22" s="56" t="s">
        <v>48</v>
      </c>
      <c r="BI22" s="56" t="s">
        <v>49</v>
      </c>
      <c r="BJ22" s="56" t="s">
        <v>48</v>
      </c>
      <c r="BK22" s="56" t="s">
        <v>49</v>
      </c>
      <c r="BL22" s="56" t="s">
        <v>48</v>
      </c>
      <c r="BM22" s="62" t="s">
        <v>49</v>
      </c>
      <c r="BN22" s="56" t="s">
        <v>48</v>
      </c>
      <c r="BO22" s="62" t="s">
        <v>49</v>
      </c>
    </row>
    <row r="23" spans="1:67" ht="14.25" hidden="1">
      <c r="A23" s="63" t="s">
        <v>56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89" t="s">
        <v>76</v>
      </c>
      <c r="T23" s="90"/>
      <c r="U23" s="64">
        <v>6957498</v>
      </c>
      <c r="V23" s="65">
        <v>6530310</v>
      </c>
      <c r="W23" s="65">
        <v>5105592</v>
      </c>
      <c r="X23" s="65">
        <v>930198</v>
      </c>
      <c r="Y23" s="65">
        <v>4175394</v>
      </c>
      <c r="Z23" s="65">
        <v>1418497</v>
      </c>
      <c r="AA23" s="65">
        <v>796014</v>
      </c>
      <c r="AB23" s="65">
        <v>622483</v>
      </c>
      <c r="AC23" s="65">
        <v>6221</v>
      </c>
      <c r="AD23" s="70">
        <v>427188</v>
      </c>
      <c r="AE23" s="65">
        <v>27232</v>
      </c>
      <c r="AF23" s="65">
        <v>220934</v>
      </c>
      <c r="AG23" s="65">
        <v>58016</v>
      </c>
      <c r="AH23" s="65">
        <v>154067</v>
      </c>
      <c r="AI23" s="65">
        <v>100088</v>
      </c>
      <c r="AJ23" s="65">
        <v>174608</v>
      </c>
      <c r="AK23" s="65">
        <v>76685</v>
      </c>
      <c r="AL23" s="70">
        <v>118568</v>
      </c>
      <c r="AM23" s="65">
        <v>3558</v>
      </c>
      <c r="AN23" s="68">
        <v>205862</v>
      </c>
      <c r="AO23" s="65">
        <v>76209</v>
      </c>
      <c r="AP23" s="65">
        <v>351281</v>
      </c>
      <c r="AQ23" s="68">
        <v>90734</v>
      </c>
      <c r="AR23" s="65">
        <v>272917</v>
      </c>
      <c r="AS23" s="65">
        <v>178493</v>
      </c>
      <c r="AT23" s="65">
        <v>1741160</v>
      </c>
      <c r="AU23" s="65">
        <v>1077044</v>
      </c>
      <c r="AV23" s="66">
        <v>178136</v>
      </c>
      <c r="AW23" s="67">
        <v>409938</v>
      </c>
      <c r="AX23" s="69">
        <v>157740</v>
      </c>
      <c r="AY23" s="65">
        <v>228336</v>
      </c>
      <c r="AZ23" s="65">
        <v>201513</v>
      </c>
      <c r="BA23" s="65">
        <v>218766</v>
      </c>
      <c r="BB23" s="65">
        <v>143575</v>
      </c>
      <c r="BC23" s="70">
        <v>58629</v>
      </c>
      <c r="BD23" s="65">
        <v>5188210</v>
      </c>
      <c r="BE23" s="66">
        <v>1769288</v>
      </c>
      <c r="BF23" s="64">
        <v>4969565</v>
      </c>
      <c r="BG23" s="65">
        <v>1560745</v>
      </c>
      <c r="BH23" s="64">
        <v>4603974</v>
      </c>
      <c r="BI23" s="65">
        <v>501618</v>
      </c>
      <c r="BJ23" s="65">
        <v>360722</v>
      </c>
      <c r="BK23" s="65">
        <v>1057775</v>
      </c>
      <c r="BL23" s="65">
        <v>4869</v>
      </c>
      <c r="BM23" s="65">
        <v>1352</v>
      </c>
      <c r="BN23" s="64">
        <v>218645</v>
      </c>
      <c r="BO23" s="66">
        <v>208543</v>
      </c>
    </row>
    <row r="24" spans="1:67" ht="14.25" hidden="1">
      <c r="A24" s="63" t="s">
        <v>57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89" t="s">
        <v>79</v>
      </c>
      <c r="T24" s="90"/>
      <c r="U24" s="64">
        <v>6154170</v>
      </c>
      <c r="V24" s="65">
        <v>5454154</v>
      </c>
      <c r="W24" s="65">
        <v>4494576</v>
      </c>
      <c r="X24" s="65">
        <v>1054508</v>
      </c>
      <c r="Y24" s="65">
        <v>3440068</v>
      </c>
      <c r="Z24" s="65">
        <v>927417</v>
      </c>
      <c r="AA24" s="65">
        <v>485433</v>
      </c>
      <c r="AB24" s="65">
        <v>441984</v>
      </c>
      <c r="AC24" s="65">
        <v>32161</v>
      </c>
      <c r="AD24" s="70">
        <v>700016</v>
      </c>
      <c r="AE24" s="65">
        <v>18420</v>
      </c>
      <c r="AF24" s="65">
        <v>202560</v>
      </c>
      <c r="AG24" s="65">
        <v>54719</v>
      </c>
      <c r="AH24" s="65">
        <v>210802</v>
      </c>
      <c r="AI24" s="65">
        <v>148956</v>
      </c>
      <c r="AJ24" s="65">
        <v>179658</v>
      </c>
      <c r="AK24" s="65">
        <v>76067</v>
      </c>
      <c r="AL24" s="70">
        <v>163326</v>
      </c>
      <c r="AM24" s="65">
        <v>7531</v>
      </c>
      <c r="AN24" s="68">
        <v>139210</v>
      </c>
      <c r="AO24" s="65">
        <v>71353</v>
      </c>
      <c r="AP24" s="65">
        <v>333630</v>
      </c>
      <c r="AQ24" s="68">
        <v>55805</v>
      </c>
      <c r="AR24" s="65">
        <v>227855</v>
      </c>
      <c r="AS24" s="65">
        <v>120565</v>
      </c>
      <c r="AT24" s="65">
        <v>1424201</v>
      </c>
      <c r="AU24" s="65">
        <v>916953</v>
      </c>
      <c r="AV24" s="66">
        <v>142965</v>
      </c>
      <c r="AW24" s="67">
        <v>317027</v>
      </c>
      <c r="AX24" s="69">
        <v>69529</v>
      </c>
      <c r="AY24" s="65">
        <v>98877</v>
      </c>
      <c r="AZ24" s="65">
        <v>103180</v>
      </c>
      <c r="BA24" s="65">
        <v>216631</v>
      </c>
      <c r="BB24" s="65">
        <v>77657</v>
      </c>
      <c r="BC24" s="70">
        <v>44516</v>
      </c>
      <c r="BD24" s="65">
        <v>4642111</v>
      </c>
      <c r="BE24" s="66">
        <v>1512059</v>
      </c>
      <c r="BF24" s="64">
        <v>4406153</v>
      </c>
      <c r="BG24" s="65">
        <v>1048001</v>
      </c>
      <c r="BH24" s="64">
        <v>4030248</v>
      </c>
      <c r="BI24" s="65">
        <v>464328</v>
      </c>
      <c r="BJ24" s="65">
        <v>350159</v>
      </c>
      <c r="BK24" s="65">
        <v>577258</v>
      </c>
      <c r="BL24" s="65">
        <v>25746</v>
      </c>
      <c r="BM24" s="65">
        <v>6415</v>
      </c>
      <c r="BN24" s="64">
        <v>235958</v>
      </c>
      <c r="BO24" s="66">
        <v>464058</v>
      </c>
    </row>
    <row r="25" spans="1:67" ht="21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91" t="s">
        <v>80</v>
      </c>
      <c r="T25" s="92"/>
      <c r="U25" s="36">
        <v>7150288</v>
      </c>
      <c r="V25" s="36">
        <v>6752943</v>
      </c>
      <c r="W25" s="36">
        <v>5393112</v>
      </c>
      <c r="X25" s="36">
        <v>997811</v>
      </c>
      <c r="Y25" s="36">
        <v>4395301</v>
      </c>
      <c r="Z25" s="36">
        <v>1348052</v>
      </c>
      <c r="AA25" s="36">
        <v>865265</v>
      </c>
      <c r="AB25" s="36">
        <v>482787</v>
      </c>
      <c r="AC25" s="36">
        <v>11779</v>
      </c>
      <c r="AD25" s="40">
        <v>397345</v>
      </c>
      <c r="AE25" s="36">
        <v>24954</v>
      </c>
      <c r="AF25" s="36">
        <v>240157</v>
      </c>
      <c r="AG25" s="36">
        <v>46935</v>
      </c>
      <c r="AH25" s="36">
        <v>159256</v>
      </c>
      <c r="AI25" s="36">
        <v>147406</v>
      </c>
      <c r="AJ25" s="36">
        <v>164445</v>
      </c>
      <c r="AK25" s="36">
        <v>87726</v>
      </c>
      <c r="AL25" s="40">
        <v>126932</v>
      </c>
      <c r="AM25" s="36">
        <v>2348</v>
      </c>
      <c r="AN25" s="39">
        <v>128191</v>
      </c>
      <c r="AO25" s="36">
        <v>176534</v>
      </c>
      <c r="AP25" s="36">
        <v>405325</v>
      </c>
      <c r="AQ25" s="39">
        <v>84143</v>
      </c>
      <c r="AR25" s="36">
        <v>289705</v>
      </c>
      <c r="AS25" s="36">
        <v>156647</v>
      </c>
      <c r="AT25" s="36">
        <v>2041426</v>
      </c>
      <c r="AU25" s="36">
        <v>987069</v>
      </c>
      <c r="AV25" s="37">
        <v>123913</v>
      </c>
      <c r="AW25" s="38">
        <v>448075</v>
      </c>
      <c r="AX25" s="39">
        <v>174930</v>
      </c>
      <c r="AY25" s="36">
        <v>242260</v>
      </c>
      <c r="AZ25" s="36">
        <v>166057</v>
      </c>
      <c r="BA25" s="36">
        <v>161059</v>
      </c>
      <c r="BB25" s="36">
        <v>112939</v>
      </c>
      <c r="BC25" s="40">
        <v>42732</v>
      </c>
      <c r="BD25" s="36">
        <v>5346570</v>
      </c>
      <c r="BE25" s="40">
        <v>1803718</v>
      </c>
      <c r="BF25" s="40">
        <v>5176531</v>
      </c>
      <c r="BG25" s="40">
        <v>1576412</v>
      </c>
      <c r="BH25" s="40">
        <v>4807979</v>
      </c>
      <c r="BI25" s="36">
        <v>585133</v>
      </c>
      <c r="BJ25" s="36">
        <v>360685</v>
      </c>
      <c r="BK25" s="36">
        <v>987367</v>
      </c>
      <c r="BL25" s="36">
        <v>7867</v>
      </c>
      <c r="BM25" s="40">
        <v>3912</v>
      </c>
      <c r="BN25" s="40">
        <v>170039</v>
      </c>
      <c r="BO25" s="40">
        <v>227306</v>
      </c>
    </row>
    <row r="26" spans="19:67" ht="21.75" customHeight="1">
      <c r="S26" s="85" t="s">
        <v>81</v>
      </c>
      <c r="T26" s="86"/>
      <c r="U26" s="29">
        <v>6122791</v>
      </c>
      <c r="V26" s="29">
        <v>5659186</v>
      </c>
      <c r="W26" s="29">
        <v>4899286</v>
      </c>
      <c r="X26" s="29">
        <v>927320</v>
      </c>
      <c r="Y26" s="29">
        <v>3971966</v>
      </c>
      <c r="Z26" s="29">
        <v>743964</v>
      </c>
      <c r="AA26" s="29">
        <v>500894</v>
      </c>
      <c r="AB26" s="29">
        <v>243070</v>
      </c>
      <c r="AC26" s="29">
        <v>15936</v>
      </c>
      <c r="AD26" s="32">
        <v>463605</v>
      </c>
      <c r="AE26" s="29">
        <v>28035</v>
      </c>
      <c r="AF26" s="29">
        <v>208763</v>
      </c>
      <c r="AG26" s="29">
        <v>57967</v>
      </c>
      <c r="AH26" s="29">
        <v>174981</v>
      </c>
      <c r="AI26" s="29">
        <v>124276</v>
      </c>
      <c r="AJ26" s="29">
        <v>156798</v>
      </c>
      <c r="AK26" s="29">
        <v>51226</v>
      </c>
      <c r="AL26" s="32">
        <v>125274</v>
      </c>
      <c r="AM26" s="29">
        <v>3236</v>
      </c>
      <c r="AN26" s="29">
        <v>151408</v>
      </c>
      <c r="AO26" s="29">
        <v>119310</v>
      </c>
      <c r="AP26" s="29">
        <v>422253</v>
      </c>
      <c r="AQ26" s="29">
        <v>69261</v>
      </c>
      <c r="AR26" s="29">
        <v>332893</v>
      </c>
      <c r="AS26" s="29">
        <v>157161</v>
      </c>
      <c r="AT26" s="29">
        <v>1668324</v>
      </c>
      <c r="AU26" s="29">
        <v>949290</v>
      </c>
      <c r="AV26" s="30">
        <v>98830</v>
      </c>
      <c r="AW26" s="31">
        <v>261123</v>
      </c>
      <c r="AX26" s="76">
        <v>93713</v>
      </c>
      <c r="AY26" s="29">
        <v>146058</v>
      </c>
      <c r="AZ26" s="29">
        <v>76254</v>
      </c>
      <c r="BA26" s="29">
        <v>99623</v>
      </c>
      <c r="BB26" s="29">
        <v>56554</v>
      </c>
      <c r="BC26" s="32">
        <v>10639</v>
      </c>
      <c r="BD26" s="29">
        <v>4790668</v>
      </c>
      <c r="BE26" s="32">
        <v>1332123</v>
      </c>
      <c r="BF26" s="32">
        <v>4619468</v>
      </c>
      <c r="BG26" s="32">
        <v>1039718</v>
      </c>
      <c r="BH26" s="32">
        <v>4374891</v>
      </c>
      <c r="BI26" s="29">
        <v>524395</v>
      </c>
      <c r="BJ26" s="29">
        <v>229904</v>
      </c>
      <c r="BK26" s="29">
        <v>514060</v>
      </c>
      <c r="BL26" s="29">
        <v>14673</v>
      </c>
      <c r="BM26" s="32">
        <v>1263</v>
      </c>
      <c r="BN26" s="32">
        <v>171200</v>
      </c>
      <c r="BO26" s="32">
        <v>292405</v>
      </c>
    </row>
    <row r="27" spans="19:67" ht="21.75" customHeight="1">
      <c r="S27" s="85" t="s">
        <v>82</v>
      </c>
      <c r="T27" s="86"/>
      <c r="U27" s="29">
        <v>7178588</v>
      </c>
      <c r="V27" s="29">
        <v>6677655</v>
      </c>
      <c r="W27" s="29">
        <v>5250587</v>
      </c>
      <c r="X27" s="29">
        <v>1128925</v>
      </c>
      <c r="Y27" s="29">
        <v>4121662</v>
      </c>
      <c r="Z27" s="29">
        <v>1417443</v>
      </c>
      <c r="AA27" s="29">
        <v>1097384</v>
      </c>
      <c r="AB27" s="29">
        <v>320059</v>
      </c>
      <c r="AC27" s="29">
        <v>9625</v>
      </c>
      <c r="AD27" s="32">
        <v>500933</v>
      </c>
      <c r="AE27" s="29">
        <v>23614</v>
      </c>
      <c r="AF27" s="29">
        <v>186326</v>
      </c>
      <c r="AG27" s="29">
        <v>104813</v>
      </c>
      <c r="AH27" s="29">
        <v>200882</v>
      </c>
      <c r="AI27" s="29">
        <v>154203</v>
      </c>
      <c r="AJ27" s="29">
        <v>205704</v>
      </c>
      <c r="AK27" s="29">
        <v>60073</v>
      </c>
      <c r="AL27" s="32">
        <v>193310</v>
      </c>
      <c r="AM27" s="29">
        <v>3478</v>
      </c>
      <c r="AN27" s="29">
        <v>125343</v>
      </c>
      <c r="AO27" s="29">
        <v>89558</v>
      </c>
      <c r="AP27" s="29">
        <v>405680</v>
      </c>
      <c r="AQ27" s="29">
        <v>52640</v>
      </c>
      <c r="AR27" s="29">
        <v>320124</v>
      </c>
      <c r="AS27" s="29">
        <v>173693</v>
      </c>
      <c r="AT27" s="29">
        <v>1933007</v>
      </c>
      <c r="AU27" s="29">
        <v>898021</v>
      </c>
      <c r="AV27" s="30">
        <v>120118</v>
      </c>
      <c r="AW27" s="31">
        <v>531412</v>
      </c>
      <c r="AX27" s="76">
        <v>300809</v>
      </c>
      <c r="AY27" s="29">
        <v>265163</v>
      </c>
      <c r="AZ27" s="29">
        <v>102650</v>
      </c>
      <c r="BA27" s="29">
        <v>134084</v>
      </c>
      <c r="BB27" s="29">
        <v>47379</v>
      </c>
      <c r="BC27" s="32">
        <v>35946</v>
      </c>
      <c r="BD27" s="29">
        <v>5317375</v>
      </c>
      <c r="BE27" s="32">
        <v>1861213</v>
      </c>
      <c r="BF27" s="32">
        <v>5110617</v>
      </c>
      <c r="BG27" s="32">
        <v>1567038</v>
      </c>
      <c r="BH27" s="32">
        <v>4727248</v>
      </c>
      <c r="BI27" s="29">
        <v>523339</v>
      </c>
      <c r="BJ27" s="29">
        <v>375633</v>
      </c>
      <c r="BK27" s="29">
        <v>1041810</v>
      </c>
      <c r="BL27" s="29">
        <v>7736</v>
      </c>
      <c r="BM27" s="32">
        <v>1889</v>
      </c>
      <c r="BN27" s="32">
        <v>206758</v>
      </c>
      <c r="BO27" s="32">
        <v>294175</v>
      </c>
    </row>
    <row r="28" spans="19:67" ht="21.75" customHeight="1">
      <c r="S28" s="85" t="s">
        <v>83</v>
      </c>
      <c r="T28" s="86"/>
      <c r="U28" s="29">
        <v>5998187</v>
      </c>
      <c r="V28" s="29">
        <v>5563148</v>
      </c>
      <c r="W28" s="29">
        <v>4543570</v>
      </c>
      <c r="X28" s="29">
        <v>1085113</v>
      </c>
      <c r="Y28" s="29">
        <v>3458457</v>
      </c>
      <c r="Z28" s="29">
        <v>1007361</v>
      </c>
      <c r="AA28" s="29">
        <v>644603</v>
      </c>
      <c r="AB28" s="29">
        <v>362758</v>
      </c>
      <c r="AC28" s="29">
        <v>12217</v>
      </c>
      <c r="AD28" s="32">
        <v>435039</v>
      </c>
      <c r="AE28" s="29">
        <v>25845</v>
      </c>
      <c r="AF28" s="29">
        <v>198841</v>
      </c>
      <c r="AG28" s="29">
        <v>66694</v>
      </c>
      <c r="AH28" s="29">
        <v>233365</v>
      </c>
      <c r="AI28" s="29">
        <v>201633</v>
      </c>
      <c r="AJ28" s="29">
        <v>154977</v>
      </c>
      <c r="AK28" s="29">
        <v>63840</v>
      </c>
      <c r="AL28" s="32">
        <v>139918</v>
      </c>
      <c r="AM28" s="29">
        <v>3792</v>
      </c>
      <c r="AN28" s="29">
        <v>111765</v>
      </c>
      <c r="AO28" s="29">
        <v>129847</v>
      </c>
      <c r="AP28" s="29">
        <v>376825</v>
      </c>
      <c r="AQ28" s="29">
        <v>47226</v>
      </c>
      <c r="AR28" s="29">
        <v>259643</v>
      </c>
      <c r="AS28" s="29">
        <v>197912</v>
      </c>
      <c r="AT28" s="29">
        <v>1387922</v>
      </c>
      <c r="AU28" s="29">
        <v>817102</v>
      </c>
      <c r="AV28" s="30">
        <v>126423</v>
      </c>
      <c r="AW28" s="31">
        <v>276138</v>
      </c>
      <c r="AX28" s="76">
        <v>79539</v>
      </c>
      <c r="AY28" s="29">
        <v>288926</v>
      </c>
      <c r="AZ28" s="29">
        <v>114051</v>
      </c>
      <c r="BA28" s="29">
        <v>162404</v>
      </c>
      <c r="BB28" s="29">
        <v>65312</v>
      </c>
      <c r="BC28" s="32">
        <v>20991</v>
      </c>
      <c r="BD28" s="29">
        <v>4511629</v>
      </c>
      <c r="BE28" s="32">
        <v>1486558</v>
      </c>
      <c r="BF28" s="32">
        <v>4303034</v>
      </c>
      <c r="BG28" s="32">
        <v>1260114</v>
      </c>
      <c r="BH28" s="32">
        <v>4041448</v>
      </c>
      <c r="BI28" s="29">
        <v>502122</v>
      </c>
      <c r="BJ28" s="29">
        <v>251219</v>
      </c>
      <c r="BK28" s="29">
        <v>756142</v>
      </c>
      <c r="BL28" s="29">
        <v>10367</v>
      </c>
      <c r="BM28" s="32">
        <v>1850</v>
      </c>
      <c r="BN28" s="32">
        <v>208595</v>
      </c>
      <c r="BO28" s="32">
        <v>226444</v>
      </c>
    </row>
    <row r="29" spans="19:67" ht="21.75" customHeight="1">
      <c r="S29" s="85" t="s">
        <v>84</v>
      </c>
      <c r="T29" s="86"/>
      <c r="U29" s="29">
        <v>5436362</v>
      </c>
      <c r="V29" s="29">
        <v>5260846</v>
      </c>
      <c r="W29" s="29">
        <v>3505581</v>
      </c>
      <c r="X29" s="29">
        <v>669729</v>
      </c>
      <c r="Y29" s="29">
        <v>2835852</v>
      </c>
      <c r="Z29" s="29">
        <v>1727197</v>
      </c>
      <c r="AA29" s="29">
        <v>1228343</v>
      </c>
      <c r="AB29" s="29">
        <v>498854</v>
      </c>
      <c r="AC29" s="29">
        <v>28068</v>
      </c>
      <c r="AD29" s="32">
        <v>175516</v>
      </c>
      <c r="AE29" s="29">
        <v>13752</v>
      </c>
      <c r="AF29" s="29">
        <v>146817</v>
      </c>
      <c r="AG29" s="29">
        <v>63263</v>
      </c>
      <c r="AH29" s="29">
        <v>150949</v>
      </c>
      <c r="AI29" s="29">
        <v>72165</v>
      </c>
      <c r="AJ29" s="29">
        <v>99154</v>
      </c>
      <c r="AK29" s="29">
        <v>56694</v>
      </c>
      <c r="AL29" s="32">
        <v>66935</v>
      </c>
      <c r="AM29" s="29">
        <v>2070</v>
      </c>
      <c r="AN29" s="29">
        <v>97435</v>
      </c>
      <c r="AO29" s="29">
        <v>118646</v>
      </c>
      <c r="AP29" s="29">
        <v>429936</v>
      </c>
      <c r="AQ29" s="29">
        <v>89998</v>
      </c>
      <c r="AR29" s="29">
        <v>185047</v>
      </c>
      <c r="AS29" s="29">
        <v>141421</v>
      </c>
      <c r="AT29" s="29">
        <v>879822</v>
      </c>
      <c r="AU29" s="29">
        <v>856675</v>
      </c>
      <c r="AV29" s="30">
        <v>34802</v>
      </c>
      <c r="AW29" s="31">
        <v>669693</v>
      </c>
      <c r="AX29" s="76">
        <v>235092</v>
      </c>
      <c r="AY29" s="29">
        <v>323558</v>
      </c>
      <c r="AZ29" s="29">
        <v>154987</v>
      </c>
      <c r="BA29" s="29">
        <v>199328</v>
      </c>
      <c r="BB29" s="29">
        <v>115261</v>
      </c>
      <c r="BC29" s="32">
        <v>29278</v>
      </c>
      <c r="BD29" s="29">
        <v>3618320</v>
      </c>
      <c r="BE29" s="32">
        <v>1818042</v>
      </c>
      <c r="BF29" s="32">
        <v>3618321</v>
      </c>
      <c r="BG29" s="32">
        <v>1642525</v>
      </c>
      <c r="BH29" s="32">
        <v>3026721</v>
      </c>
      <c r="BI29" s="29">
        <v>478860</v>
      </c>
      <c r="BJ29" s="29">
        <v>566056</v>
      </c>
      <c r="BK29" s="29">
        <v>1161141</v>
      </c>
      <c r="BL29" s="29">
        <v>25544</v>
      </c>
      <c r="BM29" s="32">
        <v>2524</v>
      </c>
      <c r="BN29" s="32">
        <v>-1</v>
      </c>
      <c r="BO29" s="32">
        <v>175517</v>
      </c>
    </row>
    <row r="30" spans="19:67" s="9" customFormat="1" ht="21.75" customHeight="1">
      <c r="S30" s="85" t="s">
        <v>85</v>
      </c>
      <c r="T30" s="86"/>
      <c r="U30" s="29">
        <v>4323165</v>
      </c>
      <c r="V30" s="29">
        <v>4102887</v>
      </c>
      <c r="W30" s="29">
        <v>3130546</v>
      </c>
      <c r="X30" s="29">
        <v>571833</v>
      </c>
      <c r="Y30" s="29">
        <v>2558713</v>
      </c>
      <c r="Z30" s="29">
        <v>932232</v>
      </c>
      <c r="AA30" s="29">
        <v>597242</v>
      </c>
      <c r="AB30" s="29">
        <v>334990</v>
      </c>
      <c r="AC30" s="29">
        <v>40109</v>
      </c>
      <c r="AD30" s="32">
        <v>220278</v>
      </c>
      <c r="AE30" s="29">
        <v>10616</v>
      </c>
      <c r="AF30" s="29">
        <v>269840</v>
      </c>
      <c r="AG30" s="29">
        <v>51261</v>
      </c>
      <c r="AH30" s="29">
        <v>56279</v>
      </c>
      <c r="AI30" s="29">
        <v>32489</v>
      </c>
      <c r="AJ30" s="29">
        <v>30609</v>
      </c>
      <c r="AK30" s="29">
        <v>52788</v>
      </c>
      <c r="AL30" s="32">
        <v>67951</v>
      </c>
      <c r="AM30" s="29">
        <v>3573</v>
      </c>
      <c r="AN30" s="29">
        <v>97407</v>
      </c>
      <c r="AO30" s="29">
        <v>157019</v>
      </c>
      <c r="AP30" s="29">
        <v>275426</v>
      </c>
      <c r="AQ30" s="29">
        <v>40428</v>
      </c>
      <c r="AR30" s="29">
        <v>187488</v>
      </c>
      <c r="AS30" s="29">
        <v>98741</v>
      </c>
      <c r="AT30" s="29">
        <v>871824</v>
      </c>
      <c r="AU30" s="29">
        <v>759504</v>
      </c>
      <c r="AV30" s="30">
        <v>67303</v>
      </c>
      <c r="AW30" s="31">
        <v>294050</v>
      </c>
      <c r="AX30" s="76">
        <v>101537</v>
      </c>
      <c r="AY30" s="29">
        <v>201655</v>
      </c>
      <c r="AZ30" s="29">
        <v>104343</v>
      </c>
      <c r="BA30" s="29">
        <v>163506</v>
      </c>
      <c r="BB30" s="29">
        <v>54767</v>
      </c>
      <c r="BC30" s="32">
        <v>12374</v>
      </c>
      <c r="BD30" s="29">
        <v>3204409</v>
      </c>
      <c r="BE30" s="32">
        <v>1118756</v>
      </c>
      <c r="BF30" s="32">
        <v>3088669</v>
      </c>
      <c r="BG30" s="32">
        <v>1014218</v>
      </c>
      <c r="BH30" s="32">
        <v>2750597</v>
      </c>
      <c r="BI30" s="29">
        <v>379949</v>
      </c>
      <c r="BJ30" s="29">
        <v>299886</v>
      </c>
      <c r="BK30" s="29">
        <v>632346</v>
      </c>
      <c r="BL30" s="29">
        <v>38186</v>
      </c>
      <c r="BM30" s="32">
        <v>1923</v>
      </c>
      <c r="BN30" s="32">
        <v>115740</v>
      </c>
      <c r="BO30" s="32">
        <v>104538</v>
      </c>
    </row>
    <row r="31" spans="19:67" s="9" customFormat="1" ht="21.75" customHeight="1">
      <c r="S31" s="85" t="s">
        <v>86</v>
      </c>
      <c r="T31" s="86"/>
      <c r="U31" s="29">
        <v>5591933</v>
      </c>
      <c r="V31" s="29">
        <v>5256907</v>
      </c>
      <c r="W31" s="29">
        <v>3786783</v>
      </c>
      <c r="X31" s="29">
        <v>510546</v>
      </c>
      <c r="Y31" s="29">
        <v>3276237</v>
      </c>
      <c r="Z31" s="29">
        <v>1450642</v>
      </c>
      <c r="AA31" s="29">
        <v>991621</v>
      </c>
      <c r="AB31" s="29">
        <v>459021</v>
      </c>
      <c r="AC31" s="29">
        <v>19482</v>
      </c>
      <c r="AD31" s="32">
        <v>335026</v>
      </c>
      <c r="AE31" s="29">
        <v>7014</v>
      </c>
      <c r="AF31" s="29">
        <v>161618</v>
      </c>
      <c r="AG31" s="29">
        <v>37923</v>
      </c>
      <c r="AH31" s="29">
        <v>65980</v>
      </c>
      <c r="AI31" s="29">
        <v>34824</v>
      </c>
      <c r="AJ31" s="29">
        <v>46627</v>
      </c>
      <c r="AK31" s="29">
        <v>67765</v>
      </c>
      <c r="AL31" s="32">
        <v>88795</v>
      </c>
      <c r="AM31" s="29">
        <v>3799</v>
      </c>
      <c r="AN31" s="29">
        <v>93882</v>
      </c>
      <c r="AO31" s="29">
        <v>197453</v>
      </c>
      <c r="AP31" s="29">
        <v>409015</v>
      </c>
      <c r="AQ31" s="29">
        <v>95549</v>
      </c>
      <c r="AR31" s="29">
        <v>216653</v>
      </c>
      <c r="AS31" s="29">
        <v>207997</v>
      </c>
      <c r="AT31" s="29">
        <v>1070188</v>
      </c>
      <c r="AU31" s="29">
        <v>904497</v>
      </c>
      <c r="AV31" s="30">
        <v>77204</v>
      </c>
      <c r="AW31" s="31">
        <v>477395</v>
      </c>
      <c r="AX31" s="29">
        <v>199205</v>
      </c>
      <c r="AY31" s="29">
        <v>315021</v>
      </c>
      <c r="AZ31" s="29">
        <v>142017</v>
      </c>
      <c r="BA31" s="29">
        <v>202971</v>
      </c>
      <c r="BB31" s="29">
        <v>77069</v>
      </c>
      <c r="BC31" s="32">
        <v>36964</v>
      </c>
      <c r="BD31" s="29">
        <v>3951248</v>
      </c>
      <c r="BE31" s="32">
        <v>1640685</v>
      </c>
      <c r="BF31" s="32">
        <v>3826663</v>
      </c>
      <c r="BG31" s="32">
        <v>1430244</v>
      </c>
      <c r="BH31" s="32">
        <v>3365910</v>
      </c>
      <c r="BI31" s="29">
        <v>420872</v>
      </c>
      <c r="BJ31" s="29">
        <v>441674</v>
      </c>
      <c r="BK31" s="29">
        <v>1008969</v>
      </c>
      <c r="BL31" s="29">
        <v>19079</v>
      </c>
      <c r="BM31" s="32">
        <v>403</v>
      </c>
      <c r="BN31" s="32">
        <v>124585</v>
      </c>
      <c r="BO31" s="32">
        <v>210441</v>
      </c>
    </row>
    <row r="32" spans="19:67" s="9" customFormat="1" ht="21.75" customHeight="1">
      <c r="S32" s="85" t="s">
        <v>87</v>
      </c>
      <c r="T32" s="86"/>
      <c r="U32" s="29">
        <v>3877256</v>
      </c>
      <c r="V32" s="29">
        <v>3675573</v>
      </c>
      <c r="W32" s="29">
        <v>2861331</v>
      </c>
      <c r="X32" s="29">
        <v>529743</v>
      </c>
      <c r="Y32" s="29">
        <v>2331588</v>
      </c>
      <c r="Z32" s="29">
        <v>795682</v>
      </c>
      <c r="AA32" s="29">
        <v>469925</v>
      </c>
      <c r="AB32" s="29">
        <v>325757</v>
      </c>
      <c r="AC32" s="29">
        <v>18560</v>
      </c>
      <c r="AD32" s="32">
        <v>201683</v>
      </c>
      <c r="AE32" s="29">
        <v>25476</v>
      </c>
      <c r="AF32" s="29">
        <v>137461</v>
      </c>
      <c r="AG32" s="29">
        <v>39826</v>
      </c>
      <c r="AH32" s="29">
        <v>84883</v>
      </c>
      <c r="AI32" s="29">
        <v>43344</v>
      </c>
      <c r="AJ32" s="29">
        <v>75638</v>
      </c>
      <c r="AK32" s="29">
        <v>62482</v>
      </c>
      <c r="AL32" s="32">
        <v>60633</v>
      </c>
      <c r="AM32" s="29">
        <v>9716</v>
      </c>
      <c r="AN32" s="29">
        <v>72741</v>
      </c>
      <c r="AO32" s="29">
        <v>105170</v>
      </c>
      <c r="AP32" s="29">
        <v>232465</v>
      </c>
      <c r="AQ32" s="29">
        <v>42146</v>
      </c>
      <c r="AR32" s="29">
        <v>169231</v>
      </c>
      <c r="AS32" s="29">
        <v>93468</v>
      </c>
      <c r="AT32" s="29">
        <v>894844</v>
      </c>
      <c r="AU32" s="29">
        <v>638421</v>
      </c>
      <c r="AV32" s="30">
        <v>73386</v>
      </c>
      <c r="AW32" s="31">
        <v>210353</v>
      </c>
      <c r="AX32" s="29">
        <v>83481</v>
      </c>
      <c r="AY32" s="29">
        <v>176091</v>
      </c>
      <c r="AZ32" s="29">
        <v>75324</v>
      </c>
      <c r="BA32" s="29">
        <v>169837</v>
      </c>
      <c r="BB32" s="29">
        <v>55584</v>
      </c>
      <c r="BC32" s="32">
        <v>25012</v>
      </c>
      <c r="BD32" s="29">
        <v>2918466</v>
      </c>
      <c r="BE32" s="32">
        <v>958790</v>
      </c>
      <c r="BF32" s="32">
        <v>2783456</v>
      </c>
      <c r="BG32" s="32">
        <v>892117</v>
      </c>
      <c r="BH32" s="32">
        <v>2504830</v>
      </c>
      <c r="BI32" s="29">
        <v>356501</v>
      </c>
      <c r="BJ32" s="29">
        <v>263439</v>
      </c>
      <c r="BK32" s="29">
        <v>532243</v>
      </c>
      <c r="BL32" s="29">
        <v>15187</v>
      </c>
      <c r="BM32" s="32">
        <v>3373</v>
      </c>
      <c r="BN32" s="32">
        <v>135010</v>
      </c>
      <c r="BO32" s="32">
        <v>66673</v>
      </c>
    </row>
    <row r="33" spans="19:67" s="9" customFormat="1" ht="21.75" customHeight="1">
      <c r="S33" s="85" t="s">
        <v>88</v>
      </c>
      <c r="T33" s="86"/>
      <c r="U33" s="29">
        <v>5380200</v>
      </c>
      <c r="V33" s="29">
        <v>5091370</v>
      </c>
      <c r="W33" s="29">
        <v>3834310</v>
      </c>
      <c r="X33" s="29">
        <v>555245</v>
      </c>
      <c r="Y33" s="29">
        <v>3279065</v>
      </c>
      <c r="Z33" s="29">
        <v>1255914</v>
      </c>
      <c r="AA33" s="29">
        <v>817678</v>
      </c>
      <c r="AB33" s="29">
        <v>438236</v>
      </c>
      <c r="AC33" s="29">
        <v>1146</v>
      </c>
      <c r="AD33" s="32">
        <v>288830</v>
      </c>
      <c r="AE33" s="29">
        <v>-9317</v>
      </c>
      <c r="AF33" s="29">
        <v>149097</v>
      </c>
      <c r="AG33" s="29">
        <v>28374</v>
      </c>
      <c r="AH33" s="29">
        <v>111192</v>
      </c>
      <c r="AI33" s="29">
        <v>41365</v>
      </c>
      <c r="AJ33" s="29">
        <v>75892</v>
      </c>
      <c r="AK33" s="29">
        <v>71668</v>
      </c>
      <c r="AL33" s="32">
        <v>86974</v>
      </c>
      <c r="AM33" s="29">
        <v>12801</v>
      </c>
      <c r="AN33" s="29">
        <v>61147</v>
      </c>
      <c r="AO33" s="29">
        <v>89198</v>
      </c>
      <c r="AP33" s="29">
        <v>429967</v>
      </c>
      <c r="AQ33" s="29">
        <v>84587</v>
      </c>
      <c r="AR33" s="29">
        <v>165843</v>
      </c>
      <c r="AS33" s="29">
        <v>146016</v>
      </c>
      <c r="AT33" s="29">
        <v>972870</v>
      </c>
      <c r="AU33" s="29">
        <v>1232669</v>
      </c>
      <c r="AV33" s="30">
        <v>83967</v>
      </c>
      <c r="AW33" s="31">
        <v>372467</v>
      </c>
      <c r="AX33" s="29">
        <v>186075</v>
      </c>
      <c r="AY33" s="29">
        <v>259136</v>
      </c>
      <c r="AZ33" s="29">
        <v>150710</v>
      </c>
      <c r="BA33" s="29">
        <v>160233</v>
      </c>
      <c r="BB33" s="29">
        <v>72762</v>
      </c>
      <c r="BC33" s="32">
        <v>54531</v>
      </c>
      <c r="BD33" s="29">
        <v>3995693</v>
      </c>
      <c r="BE33" s="32">
        <v>1384507</v>
      </c>
      <c r="BF33" s="32">
        <v>3868352</v>
      </c>
      <c r="BG33" s="32">
        <v>1223018</v>
      </c>
      <c r="BH33" s="32">
        <v>3457211</v>
      </c>
      <c r="BI33" s="29">
        <v>377099</v>
      </c>
      <c r="BJ33" s="29">
        <v>410303</v>
      </c>
      <c r="BK33" s="29">
        <v>845611</v>
      </c>
      <c r="BL33" s="29">
        <v>838</v>
      </c>
      <c r="BM33" s="32">
        <v>308</v>
      </c>
      <c r="BN33" s="32">
        <v>127341</v>
      </c>
      <c r="BO33" s="32">
        <v>161489</v>
      </c>
    </row>
    <row r="34" spans="19:68" s="9" customFormat="1" ht="21.75" customHeight="1">
      <c r="S34" s="87" t="s">
        <v>89</v>
      </c>
      <c r="T34" s="88"/>
      <c r="U34" s="47">
        <v>4408809</v>
      </c>
      <c r="V34" s="47">
        <v>4184165</v>
      </c>
      <c r="W34" s="47">
        <v>3182924</v>
      </c>
      <c r="X34" s="47">
        <v>678259</v>
      </c>
      <c r="Y34" s="47">
        <v>2504665</v>
      </c>
      <c r="Z34" s="47">
        <v>988610</v>
      </c>
      <c r="AA34" s="47">
        <v>432375</v>
      </c>
      <c r="AB34" s="47">
        <v>556235</v>
      </c>
      <c r="AC34" s="47">
        <v>12631</v>
      </c>
      <c r="AD34" s="47">
        <v>224644</v>
      </c>
      <c r="AE34" s="47">
        <v>6547</v>
      </c>
      <c r="AF34" s="47">
        <v>228119</v>
      </c>
      <c r="AG34" s="47">
        <v>39119</v>
      </c>
      <c r="AH34" s="47">
        <v>98876</v>
      </c>
      <c r="AI34" s="47">
        <v>67219</v>
      </c>
      <c r="AJ34" s="47">
        <v>91029</v>
      </c>
      <c r="AK34" s="47">
        <v>64912</v>
      </c>
      <c r="AL34" s="47">
        <v>82438</v>
      </c>
      <c r="AM34" s="47">
        <v>4576</v>
      </c>
      <c r="AN34" s="47">
        <v>88193</v>
      </c>
      <c r="AO34" s="47">
        <v>129423</v>
      </c>
      <c r="AP34" s="47">
        <v>239380</v>
      </c>
      <c r="AQ34" s="47">
        <v>75736</v>
      </c>
      <c r="AR34" s="47">
        <v>192541</v>
      </c>
      <c r="AS34" s="47">
        <v>132116</v>
      </c>
      <c r="AT34" s="47">
        <v>757433</v>
      </c>
      <c r="AU34" s="47">
        <v>814150</v>
      </c>
      <c r="AV34" s="47">
        <v>71117</v>
      </c>
      <c r="AW34" s="47">
        <v>204355</v>
      </c>
      <c r="AX34" s="47">
        <v>60913</v>
      </c>
      <c r="AY34" s="47">
        <v>167107</v>
      </c>
      <c r="AZ34" s="47">
        <v>284415</v>
      </c>
      <c r="BA34" s="47">
        <v>178889</v>
      </c>
      <c r="BB34" s="47">
        <v>56856</v>
      </c>
      <c r="BC34" s="47">
        <v>36075</v>
      </c>
      <c r="BD34" s="47">
        <v>3154420</v>
      </c>
      <c r="BE34" s="47">
        <v>1254389</v>
      </c>
      <c r="BF34" s="47">
        <v>3043812</v>
      </c>
      <c r="BG34" s="47">
        <v>1140353</v>
      </c>
      <c r="BH34" s="47">
        <v>2786977</v>
      </c>
      <c r="BI34" s="47">
        <v>395947</v>
      </c>
      <c r="BJ34" s="47">
        <v>247411</v>
      </c>
      <c r="BK34" s="47">
        <v>741199</v>
      </c>
      <c r="BL34" s="47">
        <v>9424</v>
      </c>
      <c r="BM34" s="47">
        <v>3207</v>
      </c>
      <c r="BN34" s="47">
        <v>110608</v>
      </c>
      <c r="BO34" s="84">
        <v>114036</v>
      </c>
      <c r="BP34" s="93"/>
    </row>
    <row r="35" spans="19:67" ht="21.75" customHeight="1">
      <c r="S35" s="79"/>
      <c r="T35" s="48" t="str">
        <f>S25</f>
        <v>2006年度下期</v>
      </c>
      <c r="U35" s="49">
        <f aca="true" t="shared" si="0" ref="U35:U44">IF(AND(U23&lt;=0,U25&gt;=0),"-",(U25-U23)/U23*100)</f>
        <v>2.7709673793653984</v>
      </c>
      <c r="V35" s="49">
        <f aca="true" t="shared" si="1" ref="V35:BO38">IF(AND(V23&lt;=0,V25&gt;=0),"-",(V25-V23)/V23*100)</f>
        <v>3.409225595722102</v>
      </c>
      <c r="W35" s="49">
        <f t="shared" si="1"/>
        <v>5.631472315061603</v>
      </c>
      <c r="X35" s="49">
        <f t="shared" si="1"/>
        <v>7.268667530998776</v>
      </c>
      <c r="Y35" s="49">
        <f t="shared" si="1"/>
        <v>5.266736504387371</v>
      </c>
      <c r="Z35" s="49">
        <f t="shared" si="1"/>
        <v>-4.966171941146157</v>
      </c>
      <c r="AA35" s="49">
        <f t="shared" si="1"/>
        <v>8.699721361684594</v>
      </c>
      <c r="AB35" s="49">
        <f t="shared" si="1"/>
        <v>-22.44173736471518</v>
      </c>
      <c r="AC35" s="49">
        <f t="shared" si="1"/>
        <v>89.34254942935219</v>
      </c>
      <c r="AD35" s="52">
        <f t="shared" si="1"/>
        <v>-6.985917207412193</v>
      </c>
      <c r="AE35" s="49">
        <f t="shared" si="1"/>
        <v>-8.365158636897768</v>
      </c>
      <c r="AF35" s="49">
        <f t="shared" si="1"/>
        <v>8.700788470765024</v>
      </c>
      <c r="AG35" s="49">
        <f t="shared" si="1"/>
        <v>-19.099903474903478</v>
      </c>
      <c r="AH35" s="49">
        <f t="shared" si="1"/>
        <v>3.368015214160073</v>
      </c>
      <c r="AI35" s="49">
        <f t="shared" si="1"/>
        <v>47.276396770841664</v>
      </c>
      <c r="AJ35" s="49">
        <f t="shared" si="1"/>
        <v>-5.820466416200861</v>
      </c>
      <c r="AK35" s="49">
        <f t="shared" si="1"/>
        <v>14.397861380974113</v>
      </c>
      <c r="AL35" s="52">
        <f t="shared" si="1"/>
        <v>7.0541798799001425</v>
      </c>
      <c r="AM35" s="49">
        <f t="shared" si="1"/>
        <v>-34.007869589657105</v>
      </c>
      <c r="AN35" s="49">
        <f t="shared" si="1"/>
        <v>-37.72964413053405</v>
      </c>
      <c r="AO35" s="49">
        <f t="shared" si="1"/>
        <v>131.64455641722105</v>
      </c>
      <c r="AP35" s="49">
        <f t="shared" si="1"/>
        <v>15.384834363372912</v>
      </c>
      <c r="AQ35" s="49">
        <f t="shared" si="1"/>
        <v>-7.264090638569885</v>
      </c>
      <c r="AR35" s="49">
        <f t="shared" si="1"/>
        <v>6.15132073121132</v>
      </c>
      <c r="AS35" s="49">
        <f t="shared" si="1"/>
        <v>-12.2391354282801</v>
      </c>
      <c r="AT35" s="49">
        <f t="shared" si="1"/>
        <v>17.245169886742172</v>
      </c>
      <c r="AU35" s="49">
        <f t="shared" si="1"/>
        <v>-8.353883406806036</v>
      </c>
      <c r="AV35" s="50">
        <f t="shared" si="1"/>
        <v>-30.439102708043293</v>
      </c>
      <c r="AW35" s="51">
        <f t="shared" si="1"/>
        <v>9.303114129453723</v>
      </c>
      <c r="AX35" s="52">
        <f t="shared" si="1"/>
        <v>10.89767972613161</v>
      </c>
      <c r="AY35" s="49">
        <f t="shared" si="1"/>
        <v>6.098030971901059</v>
      </c>
      <c r="AZ35" s="49">
        <f t="shared" si="1"/>
        <v>-17.594894622183187</v>
      </c>
      <c r="BA35" s="49">
        <f t="shared" si="1"/>
        <v>-26.378413464615157</v>
      </c>
      <c r="BB35" s="49">
        <f t="shared" si="1"/>
        <v>-21.337976667247084</v>
      </c>
      <c r="BC35" s="52">
        <f t="shared" si="1"/>
        <v>-27.114567875965818</v>
      </c>
      <c r="BD35" s="49">
        <f t="shared" si="1"/>
        <v>3.0523051302857827</v>
      </c>
      <c r="BE35" s="52">
        <f t="shared" si="1"/>
        <v>1.945980530021116</v>
      </c>
      <c r="BF35" s="52">
        <f t="shared" si="1"/>
        <v>4.164670348410776</v>
      </c>
      <c r="BG35" s="52">
        <f t="shared" si="1"/>
        <v>1.0038154855533734</v>
      </c>
      <c r="BH35" s="52">
        <f t="shared" si="1"/>
        <v>4.431063251008802</v>
      </c>
      <c r="BI35" s="49">
        <f t="shared" si="1"/>
        <v>16.649123436559293</v>
      </c>
      <c r="BJ35" s="49">
        <f t="shared" si="1"/>
        <v>-0.010257206380536813</v>
      </c>
      <c r="BK35" s="49">
        <f t="shared" si="1"/>
        <v>-6.656235967006216</v>
      </c>
      <c r="BL35" s="49">
        <f t="shared" si="1"/>
        <v>61.57321831998357</v>
      </c>
      <c r="BM35" s="52">
        <f t="shared" si="1"/>
        <v>189.3491124260355</v>
      </c>
      <c r="BN35" s="52">
        <f t="shared" si="1"/>
        <v>-22.230556381348762</v>
      </c>
      <c r="BO35" s="52">
        <f t="shared" si="1"/>
        <v>8.997185232781728</v>
      </c>
    </row>
    <row r="36" spans="19:67" ht="21.75" customHeight="1">
      <c r="S36" s="80"/>
      <c r="T36" s="44" t="str">
        <f aca="true" t="shared" si="2" ref="T36:T44">S26</f>
        <v>2007年度上期</v>
      </c>
      <c r="U36" s="33">
        <f t="shared" si="0"/>
        <v>-0.5098819174640935</v>
      </c>
      <c r="V36" s="33">
        <f aca="true" t="shared" si="3" ref="V36:AJ36">IF(AND(V24&lt;=0,V26&gt;=0),"-",(V26-V24)/V24*100)</f>
        <v>3.7591897845202027</v>
      </c>
      <c r="W36" s="33">
        <f t="shared" si="3"/>
        <v>9.004408869713183</v>
      </c>
      <c r="X36" s="33">
        <f t="shared" si="3"/>
        <v>-12.061359420696666</v>
      </c>
      <c r="Y36" s="33">
        <f t="shared" si="3"/>
        <v>15.461845521658294</v>
      </c>
      <c r="Z36" s="33">
        <f t="shared" si="3"/>
        <v>-19.78106935715002</v>
      </c>
      <c r="AA36" s="33">
        <f t="shared" si="3"/>
        <v>3.18499154363218</v>
      </c>
      <c r="AB36" s="33">
        <f t="shared" si="3"/>
        <v>-45.0047965537214</v>
      </c>
      <c r="AC36" s="33">
        <f t="shared" si="3"/>
        <v>-50.44930194956625</v>
      </c>
      <c r="AD36" s="10">
        <f t="shared" si="3"/>
        <v>-33.77222806335855</v>
      </c>
      <c r="AE36" s="33">
        <f t="shared" si="3"/>
        <v>52.19869706840391</v>
      </c>
      <c r="AF36" s="33">
        <f t="shared" si="3"/>
        <v>3.0623025276461298</v>
      </c>
      <c r="AG36" s="33">
        <f t="shared" si="3"/>
        <v>5.935780990149674</v>
      </c>
      <c r="AH36" s="33">
        <f t="shared" si="3"/>
        <v>-16.99272302919327</v>
      </c>
      <c r="AI36" s="33">
        <f t="shared" si="3"/>
        <v>-16.568651145304653</v>
      </c>
      <c r="AJ36" s="33">
        <f t="shared" si="3"/>
        <v>-12.724175934275122</v>
      </c>
      <c r="AK36" s="33">
        <f t="shared" si="1"/>
        <v>-32.65673682411558</v>
      </c>
      <c r="AL36" s="10">
        <f t="shared" si="1"/>
        <v>-23.29818889827707</v>
      </c>
      <c r="AM36" s="33">
        <f t="shared" si="1"/>
        <v>-57.03093878634975</v>
      </c>
      <c r="AN36" s="33">
        <f t="shared" si="1"/>
        <v>8.762301558796064</v>
      </c>
      <c r="AO36" s="33">
        <f t="shared" si="1"/>
        <v>67.2109091418721</v>
      </c>
      <c r="AP36" s="33">
        <f t="shared" si="1"/>
        <v>26.563258699757213</v>
      </c>
      <c r="AQ36" s="33">
        <f t="shared" si="1"/>
        <v>24.11253471911119</v>
      </c>
      <c r="AR36" s="33">
        <f t="shared" si="1"/>
        <v>46.09861534747976</v>
      </c>
      <c r="AS36" s="33">
        <f t="shared" si="1"/>
        <v>30.353751088624392</v>
      </c>
      <c r="AT36" s="33">
        <f t="shared" si="1"/>
        <v>17.1410496130813</v>
      </c>
      <c r="AU36" s="33">
        <f t="shared" si="1"/>
        <v>3.526571154682955</v>
      </c>
      <c r="AV36" s="34">
        <f t="shared" si="1"/>
        <v>-30.871192249851365</v>
      </c>
      <c r="AW36" s="35">
        <f t="shared" si="1"/>
        <v>-17.633829295296614</v>
      </c>
      <c r="AX36" s="10">
        <f t="shared" si="1"/>
        <v>34.78260869565217</v>
      </c>
      <c r="AY36" s="33">
        <f t="shared" si="1"/>
        <v>47.71686034163658</v>
      </c>
      <c r="AZ36" s="33">
        <f t="shared" si="1"/>
        <v>-26.096142663306843</v>
      </c>
      <c r="BA36" s="33">
        <f t="shared" si="1"/>
        <v>-54.01258360991732</v>
      </c>
      <c r="BB36" s="33">
        <f t="shared" si="1"/>
        <v>-27.17462688489125</v>
      </c>
      <c r="BC36" s="10">
        <f t="shared" si="1"/>
        <v>-76.1007278281966</v>
      </c>
      <c r="BD36" s="33">
        <f t="shared" si="1"/>
        <v>3.200203528093146</v>
      </c>
      <c r="BE36" s="10">
        <f t="shared" si="1"/>
        <v>-11.900064746150779</v>
      </c>
      <c r="BF36" s="10">
        <f t="shared" si="1"/>
        <v>4.841298066590062</v>
      </c>
      <c r="BG36" s="10">
        <f t="shared" si="1"/>
        <v>-0.790361841257785</v>
      </c>
      <c r="BH36" s="10">
        <f t="shared" si="1"/>
        <v>8.55140924330215</v>
      </c>
      <c r="BI36" s="33">
        <f t="shared" si="1"/>
        <v>12.936329491221723</v>
      </c>
      <c r="BJ36" s="33">
        <f t="shared" si="1"/>
        <v>-34.3429699079561</v>
      </c>
      <c r="BK36" s="33">
        <f t="shared" si="1"/>
        <v>-10.94796434176746</v>
      </c>
      <c r="BL36" s="33">
        <f t="shared" si="1"/>
        <v>-43.00862269867164</v>
      </c>
      <c r="BM36" s="10">
        <f t="shared" si="1"/>
        <v>-80.31176929072487</v>
      </c>
      <c r="BN36" s="10">
        <f t="shared" si="1"/>
        <v>-27.444714737368514</v>
      </c>
      <c r="BO36" s="10">
        <f t="shared" si="1"/>
        <v>-36.989557339815285</v>
      </c>
    </row>
    <row r="37" spans="19:67" ht="21.75" customHeight="1">
      <c r="S37" s="45" t="s">
        <v>50</v>
      </c>
      <c r="T37" s="44" t="str">
        <f t="shared" si="2"/>
        <v>2007年度下期</v>
      </c>
      <c r="U37" s="33">
        <f t="shared" si="0"/>
        <v>0.3957882535640523</v>
      </c>
      <c r="V37" s="33">
        <f aca="true" t="shared" si="4" ref="V37:BO37">IF(AND(V25&lt;=0,V27&gt;=0),"-",(V27-V25)/V25*100)</f>
        <v>-1.1148916850031163</v>
      </c>
      <c r="W37" s="33">
        <f t="shared" si="4"/>
        <v>-2.642722791590458</v>
      </c>
      <c r="X37" s="33">
        <f t="shared" si="4"/>
        <v>13.140163818598912</v>
      </c>
      <c r="Y37" s="33">
        <f t="shared" si="4"/>
        <v>-6.225716964549186</v>
      </c>
      <c r="Z37" s="33">
        <f t="shared" si="4"/>
        <v>5.147501728419972</v>
      </c>
      <c r="AA37" s="33">
        <f t="shared" si="4"/>
        <v>26.826347997434315</v>
      </c>
      <c r="AB37" s="33">
        <f t="shared" si="4"/>
        <v>-33.70596142812462</v>
      </c>
      <c r="AC37" s="33">
        <f t="shared" si="4"/>
        <v>-18.28678156040411</v>
      </c>
      <c r="AD37" s="10">
        <f t="shared" si="4"/>
        <v>26.07003988976834</v>
      </c>
      <c r="AE37" s="33">
        <f t="shared" si="4"/>
        <v>-5.369880580267693</v>
      </c>
      <c r="AF37" s="33">
        <f t="shared" si="4"/>
        <v>-22.414920239676544</v>
      </c>
      <c r="AG37" s="33">
        <f t="shared" si="4"/>
        <v>123.31522318099499</v>
      </c>
      <c r="AH37" s="33">
        <f t="shared" si="4"/>
        <v>26.137790726879995</v>
      </c>
      <c r="AI37" s="33">
        <f t="shared" si="4"/>
        <v>4.611074176085098</v>
      </c>
      <c r="AJ37" s="33">
        <f t="shared" si="4"/>
        <v>25.089847669433553</v>
      </c>
      <c r="AK37" s="33">
        <f t="shared" si="4"/>
        <v>-31.52201171830472</v>
      </c>
      <c r="AL37" s="10">
        <f t="shared" si="4"/>
        <v>52.294141745186394</v>
      </c>
      <c r="AM37" s="33">
        <f t="shared" si="4"/>
        <v>48.126064735945484</v>
      </c>
      <c r="AN37" s="33">
        <f t="shared" si="4"/>
        <v>-2.2216848296682294</v>
      </c>
      <c r="AO37" s="33">
        <f t="shared" si="4"/>
        <v>-49.26869611519594</v>
      </c>
      <c r="AP37" s="33">
        <f t="shared" si="4"/>
        <v>0.08758403750077098</v>
      </c>
      <c r="AQ37" s="33">
        <f t="shared" si="4"/>
        <v>-37.43983456734369</v>
      </c>
      <c r="AR37" s="33">
        <f t="shared" si="4"/>
        <v>10.499991370532094</v>
      </c>
      <c r="AS37" s="33">
        <f t="shared" si="4"/>
        <v>10.88179154404489</v>
      </c>
      <c r="AT37" s="33">
        <f t="shared" si="4"/>
        <v>-5.310944408467414</v>
      </c>
      <c r="AU37" s="33">
        <f t="shared" si="4"/>
        <v>-9.021456453398901</v>
      </c>
      <c r="AV37" s="34">
        <f t="shared" si="4"/>
        <v>-3.062632653555317</v>
      </c>
      <c r="AW37" s="35">
        <f t="shared" si="4"/>
        <v>18.598895274228646</v>
      </c>
      <c r="AX37" s="10">
        <f t="shared" si="4"/>
        <v>71.95964099925685</v>
      </c>
      <c r="AY37" s="33">
        <f t="shared" si="4"/>
        <v>9.453892512177</v>
      </c>
      <c r="AZ37" s="33">
        <f t="shared" si="4"/>
        <v>-38.18387662067844</v>
      </c>
      <c r="BA37" s="33">
        <f t="shared" si="4"/>
        <v>-16.748520728428712</v>
      </c>
      <c r="BB37" s="33">
        <f t="shared" si="4"/>
        <v>-58.04903531995148</v>
      </c>
      <c r="BC37" s="10">
        <f t="shared" si="4"/>
        <v>-15.880370682392586</v>
      </c>
      <c r="BD37" s="33">
        <f t="shared" si="4"/>
        <v>-0.5460510196256665</v>
      </c>
      <c r="BE37" s="10">
        <f t="shared" si="4"/>
        <v>3.187582537846825</v>
      </c>
      <c r="BF37" s="10">
        <f t="shared" si="4"/>
        <v>-1.2733237760963858</v>
      </c>
      <c r="BG37" s="10">
        <f t="shared" si="4"/>
        <v>-0.5946415023483709</v>
      </c>
      <c r="BH37" s="10">
        <f t="shared" si="4"/>
        <v>-1.6791046716302211</v>
      </c>
      <c r="BI37" s="33">
        <f t="shared" si="4"/>
        <v>-10.560675948886834</v>
      </c>
      <c r="BJ37" s="33">
        <f t="shared" si="4"/>
        <v>4.144336470881795</v>
      </c>
      <c r="BK37" s="33">
        <f t="shared" si="4"/>
        <v>5.513957829257004</v>
      </c>
      <c r="BL37" s="33">
        <f t="shared" si="4"/>
        <v>-1.6651836786576841</v>
      </c>
      <c r="BM37" s="10">
        <f t="shared" si="4"/>
        <v>-51.712678936605315</v>
      </c>
      <c r="BN37" s="10">
        <f t="shared" si="4"/>
        <v>21.594457742047414</v>
      </c>
      <c r="BO37" s="10">
        <f t="shared" si="4"/>
        <v>29.418053197011957</v>
      </c>
    </row>
    <row r="38" spans="19:67" ht="21.75" customHeight="1">
      <c r="S38" s="45"/>
      <c r="T38" s="44" t="str">
        <f t="shared" si="2"/>
        <v>2008年度上期</v>
      </c>
      <c r="U38" s="33">
        <f t="shared" si="0"/>
        <v>-2.0350849800360655</v>
      </c>
      <c r="V38" s="33">
        <f t="shared" si="1"/>
        <v>-1.697028512581138</v>
      </c>
      <c r="W38" s="33">
        <f t="shared" si="1"/>
        <v>-7.260568172586781</v>
      </c>
      <c r="X38" s="33">
        <f t="shared" si="1"/>
        <v>17.016024673251952</v>
      </c>
      <c r="Y38" s="33">
        <f t="shared" si="1"/>
        <v>-12.928333223396171</v>
      </c>
      <c r="Z38" s="33">
        <f t="shared" si="1"/>
        <v>35.404535703340485</v>
      </c>
      <c r="AA38" s="33">
        <f t="shared" si="1"/>
        <v>28.690501383526257</v>
      </c>
      <c r="AB38" s="33">
        <f t="shared" si="1"/>
        <v>49.24013658616859</v>
      </c>
      <c r="AC38" s="33">
        <f t="shared" si="1"/>
        <v>-23.337098393574294</v>
      </c>
      <c r="AD38" s="10">
        <f t="shared" si="1"/>
        <v>-6.161710939269422</v>
      </c>
      <c r="AE38" s="33">
        <f t="shared" si="1"/>
        <v>-7.811663991439273</v>
      </c>
      <c r="AF38" s="33">
        <f t="shared" si="1"/>
        <v>-4.752757912082122</v>
      </c>
      <c r="AG38" s="33">
        <f t="shared" si="1"/>
        <v>15.055117566891507</v>
      </c>
      <c r="AH38" s="33">
        <f t="shared" si="1"/>
        <v>33.365908298615274</v>
      </c>
      <c r="AI38" s="33">
        <f t="shared" si="1"/>
        <v>62.24612958254209</v>
      </c>
      <c r="AJ38" s="33">
        <f t="shared" si="1"/>
        <v>-1.1613668541690583</v>
      </c>
      <c r="AK38" s="33">
        <f t="shared" si="1"/>
        <v>24.624214266192947</v>
      </c>
      <c r="AL38" s="10">
        <f t="shared" si="1"/>
        <v>11.689576448425052</v>
      </c>
      <c r="AM38" s="33">
        <f t="shared" si="1"/>
        <v>17.18170580964153</v>
      </c>
      <c r="AN38" s="33">
        <f t="shared" si="1"/>
        <v>-26.182896544436225</v>
      </c>
      <c r="AO38" s="33">
        <f t="shared" si="1"/>
        <v>8.831615120274915</v>
      </c>
      <c r="AP38" s="33">
        <f t="shared" si="1"/>
        <v>-10.75847892140494</v>
      </c>
      <c r="AQ38" s="33">
        <f t="shared" si="1"/>
        <v>-31.814441027418027</v>
      </c>
      <c r="AR38" s="33">
        <f t="shared" si="1"/>
        <v>-22.00406737299973</v>
      </c>
      <c r="AS38" s="33">
        <f t="shared" si="1"/>
        <v>25.929460871335763</v>
      </c>
      <c r="AT38" s="33">
        <f t="shared" si="1"/>
        <v>-16.80740671476284</v>
      </c>
      <c r="AU38" s="33">
        <f t="shared" si="1"/>
        <v>-13.924933371256412</v>
      </c>
      <c r="AV38" s="34">
        <f t="shared" si="1"/>
        <v>27.919660022260445</v>
      </c>
      <c r="AW38" s="35">
        <f t="shared" si="1"/>
        <v>5.750163715949955</v>
      </c>
      <c r="AX38" s="10">
        <f t="shared" si="1"/>
        <v>-15.124902628237278</v>
      </c>
      <c r="AY38" s="33">
        <f t="shared" si="1"/>
        <v>97.81593613496008</v>
      </c>
      <c r="AZ38" s="33">
        <f t="shared" si="1"/>
        <v>49.56723581713746</v>
      </c>
      <c r="BA38" s="33">
        <f t="shared" si="1"/>
        <v>63.01858004677635</v>
      </c>
      <c r="BB38" s="33">
        <f t="shared" si="1"/>
        <v>15.486084096615624</v>
      </c>
      <c r="BC38" s="10">
        <f t="shared" si="1"/>
        <v>97.30237804304916</v>
      </c>
      <c r="BD38" s="33">
        <f t="shared" si="1"/>
        <v>-5.8246365642536695</v>
      </c>
      <c r="BE38" s="10">
        <f t="shared" si="1"/>
        <v>11.59314868071492</v>
      </c>
      <c r="BF38" s="10">
        <f t="shared" si="1"/>
        <v>-6.85000956820136</v>
      </c>
      <c r="BG38" s="10">
        <f t="shared" si="1"/>
        <v>21.19767090691899</v>
      </c>
      <c r="BH38" s="10">
        <f t="shared" si="1"/>
        <v>-7.621744176026328</v>
      </c>
      <c r="BI38" s="33">
        <f t="shared" si="1"/>
        <v>-4.247370779660371</v>
      </c>
      <c r="BJ38" s="33">
        <f t="shared" si="1"/>
        <v>9.271261048089638</v>
      </c>
      <c r="BK38" s="33">
        <f t="shared" si="1"/>
        <v>47.092168229389564</v>
      </c>
      <c r="BL38" s="33">
        <f t="shared" si="1"/>
        <v>-29.346418591971652</v>
      </c>
      <c r="BM38" s="10">
        <f t="shared" si="1"/>
        <v>46.476642913697546</v>
      </c>
      <c r="BN38" s="10">
        <f t="shared" si="1"/>
        <v>21.842873831775698</v>
      </c>
      <c r="BO38" s="10">
        <f t="shared" si="1"/>
        <v>-22.558095791795626</v>
      </c>
    </row>
    <row r="39" spans="19:67" ht="21.75" customHeight="1">
      <c r="S39" s="80"/>
      <c r="T39" s="44" t="str">
        <f t="shared" si="2"/>
        <v>2008年度下期</v>
      </c>
      <c r="U39" s="33">
        <f t="shared" si="0"/>
        <v>-24.26975889966105</v>
      </c>
      <c r="V39" s="33">
        <f aca="true" t="shared" si="5" ref="V39:BO39">IF(AND(V27&lt;=0,V29&gt;=0),"-",(V29-V27)/V27*100)</f>
        <v>-21.217163809750577</v>
      </c>
      <c r="W39" s="33">
        <f t="shared" si="5"/>
        <v>-33.23449359090707</v>
      </c>
      <c r="X39" s="33">
        <f t="shared" si="5"/>
        <v>-40.67550988772505</v>
      </c>
      <c r="Y39" s="33">
        <f t="shared" si="5"/>
        <v>-31.196396016946558</v>
      </c>
      <c r="Z39" s="33">
        <f t="shared" si="5"/>
        <v>21.853012784288328</v>
      </c>
      <c r="AA39" s="33">
        <f t="shared" si="5"/>
        <v>11.933744249961727</v>
      </c>
      <c r="AB39" s="33">
        <f t="shared" si="5"/>
        <v>55.863137733980295</v>
      </c>
      <c r="AC39" s="33">
        <f t="shared" si="5"/>
        <v>191.6155844155844</v>
      </c>
      <c r="AD39" s="10">
        <f t="shared" si="5"/>
        <v>-64.96218057105442</v>
      </c>
      <c r="AE39" s="33">
        <f t="shared" si="5"/>
        <v>-41.76336071821801</v>
      </c>
      <c r="AF39" s="33">
        <f t="shared" si="5"/>
        <v>-21.204233440314287</v>
      </c>
      <c r="AG39" s="33">
        <f t="shared" si="5"/>
        <v>-39.642029137606976</v>
      </c>
      <c r="AH39" s="33">
        <f t="shared" si="5"/>
        <v>-24.856881154110376</v>
      </c>
      <c r="AI39" s="33">
        <f t="shared" si="5"/>
        <v>-53.201299585611174</v>
      </c>
      <c r="AJ39" s="33">
        <f t="shared" si="5"/>
        <v>-51.797728775327656</v>
      </c>
      <c r="AK39" s="33">
        <f t="shared" si="5"/>
        <v>-5.624823131856242</v>
      </c>
      <c r="AL39" s="10">
        <f t="shared" si="5"/>
        <v>-65.3742693083648</v>
      </c>
      <c r="AM39" s="33">
        <f t="shared" si="5"/>
        <v>-40.48303622771708</v>
      </c>
      <c r="AN39" s="33">
        <f t="shared" si="5"/>
        <v>-22.265304005808062</v>
      </c>
      <c r="AO39" s="33">
        <f t="shared" si="5"/>
        <v>32.479510484825475</v>
      </c>
      <c r="AP39" s="33">
        <f t="shared" si="5"/>
        <v>5.97909682508381</v>
      </c>
      <c r="AQ39" s="33">
        <f t="shared" si="5"/>
        <v>70.96884498480243</v>
      </c>
      <c r="AR39" s="33">
        <f t="shared" si="5"/>
        <v>-42.19521185540603</v>
      </c>
      <c r="AS39" s="33">
        <f t="shared" si="5"/>
        <v>-18.579908228886598</v>
      </c>
      <c r="AT39" s="33">
        <f t="shared" si="5"/>
        <v>-54.48428277807582</v>
      </c>
      <c r="AU39" s="33">
        <f t="shared" si="5"/>
        <v>-4.604123957012141</v>
      </c>
      <c r="AV39" s="34">
        <f t="shared" si="5"/>
        <v>-71.02682362343695</v>
      </c>
      <c r="AW39" s="35">
        <f t="shared" si="5"/>
        <v>26.021429700496036</v>
      </c>
      <c r="AX39" s="10">
        <f t="shared" si="5"/>
        <v>-21.84675325538797</v>
      </c>
      <c r="AY39" s="33">
        <f t="shared" si="5"/>
        <v>22.022303262521543</v>
      </c>
      <c r="AZ39" s="33">
        <f t="shared" si="5"/>
        <v>50.985874330248414</v>
      </c>
      <c r="BA39" s="33">
        <f t="shared" si="5"/>
        <v>48.659049551027714</v>
      </c>
      <c r="BB39" s="33">
        <f t="shared" si="5"/>
        <v>143.2744464847295</v>
      </c>
      <c r="BC39" s="10">
        <f t="shared" si="5"/>
        <v>-18.550047293161963</v>
      </c>
      <c r="BD39" s="33">
        <f t="shared" si="5"/>
        <v>-31.95289028891135</v>
      </c>
      <c r="BE39" s="10">
        <f t="shared" si="5"/>
        <v>-2.319508836441611</v>
      </c>
      <c r="BF39" s="10">
        <f t="shared" si="5"/>
        <v>-29.19991852255804</v>
      </c>
      <c r="BG39" s="10">
        <f t="shared" si="5"/>
        <v>4.8171773754050635</v>
      </c>
      <c r="BH39" s="10">
        <f t="shared" si="5"/>
        <v>-35.97287470426768</v>
      </c>
      <c r="BI39" s="33">
        <f t="shared" si="5"/>
        <v>-8.499079946268099</v>
      </c>
      <c r="BJ39" s="33">
        <f t="shared" si="5"/>
        <v>50.69389537127995</v>
      </c>
      <c r="BK39" s="33">
        <f t="shared" si="5"/>
        <v>11.454199902093471</v>
      </c>
      <c r="BL39" s="33">
        <f t="shared" si="5"/>
        <v>230.19648397104447</v>
      </c>
      <c r="BM39" s="10">
        <f t="shared" si="5"/>
        <v>33.615669666490206</v>
      </c>
      <c r="BN39" s="10">
        <f t="shared" si="5"/>
        <v>-100.00048365722245</v>
      </c>
      <c r="BO39" s="10">
        <f t="shared" si="5"/>
        <v>-40.335854508370865</v>
      </c>
    </row>
    <row r="40" spans="19:67" s="9" customFormat="1" ht="21.75" customHeight="1">
      <c r="S40" s="45" t="s">
        <v>51</v>
      </c>
      <c r="T40" s="44" t="str">
        <f t="shared" si="2"/>
        <v>2009年度上期</v>
      </c>
      <c r="U40" s="33">
        <f t="shared" si="0"/>
        <v>-27.92547147996553</v>
      </c>
      <c r="V40" s="33">
        <f aca="true" t="shared" si="6" ref="V40:BO40">IF(AND(V28&lt;=0,V30&gt;=0),"-",(V30-V28)/V28*100)</f>
        <v>-26.24882530538465</v>
      </c>
      <c r="W40" s="33">
        <f t="shared" si="6"/>
        <v>-31.099421820286693</v>
      </c>
      <c r="X40" s="33">
        <f t="shared" si="6"/>
        <v>-47.30198606043795</v>
      </c>
      <c r="Y40" s="33">
        <f t="shared" si="6"/>
        <v>-26.01576367726995</v>
      </c>
      <c r="Z40" s="33">
        <f t="shared" si="6"/>
        <v>-7.458001649855414</v>
      </c>
      <c r="AA40" s="33">
        <f t="shared" si="6"/>
        <v>-7.347312997302216</v>
      </c>
      <c r="AB40" s="33">
        <f t="shared" si="6"/>
        <v>-7.654689903461811</v>
      </c>
      <c r="AC40" s="33">
        <f t="shared" si="6"/>
        <v>228.3048211508554</v>
      </c>
      <c r="AD40" s="10">
        <f t="shared" si="6"/>
        <v>-49.36591891761428</v>
      </c>
      <c r="AE40" s="33">
        <f t="shared" si="6"/>
        <v>-58.924356742116466</v>
      </c>
      <c r="AF40" s="33">
        <f t="shared" si="6"/>
        <v>35.706418696345324</v>
      </c>
      <c r="AG40" s="33">
        <f t="shared" si="6"/>
        <v>-23.14001259483612</v>
      </c>
      <c r="AH40" s="33">
        <f t="shared" si="6"/>
        <v>-75.88370149765389</v>
      </c>
      <c r="AI40" s="33">
        <f t="shared" si="6"/>
        <v>-83.88706213764611</v>
      </c>
      <c r="AJ40" s="33">
        <f t="shared" si="6"/>
        <v>-80.24932731953773</v>
      </c>
      <c r="AK40" s="33">
        <f t="shared" si="6"/>
        <v>-17.31203007518797</v>
      </c>
      <c r="AL40" s="10">
        <f t="shared" si="6"/>
        <v>-51.43512628825455</v>
      </c>
      <c r="AM40" s="33">
        <f t="shared" si="6"/>
        <v>-5.775316455696203</v>
      </c>
      <c r="AN40" s="33">
        <f t="shared" si="6"/>
        <v>-12.846597772111126</v>
      </c>
      <c r="AO40" s="33">
        <f t="shared" si="6"/>
        <v>20.926166950333855</v>
      </c>
      <c r="AP40" s="33">
        <f t="shared" si="6"/>
        <v>-26.908777283885094</v>
      </c>
      <c r="AQ40" s="33">
        <f t="shared" si="6"/>
        <v>-14.394613136831405</v>
      </c>
      <c r="AR40" s="33">
        <f t="shared" si="6"/>
        <v>-27.790080995828887</v>
      </c>
      <c r="AS40" s="33">
        <f t="shared" si="6"/>
        <v>-50.10863414042605</v>
      </c>
      <c r="AT40" s="33">
        <f t="shared" si="6"/>
        <v>-37.18494266968893</v>
      </c>
      <c r="AU40" s="33">
        <f t="shared" si="6"/>
        <v>-7.049058746643626</v>
      </c>
      <c r="AV40" s="34">
        <f t="shared" si="6"/>
        <v>-46.76364269159884</v>
      </c>
      <c r="AW40" s="35">
        <f t="shared" si="6"/>
        <v>6.486611766580477</v>
      </c>
      <c r="AX40" s="10">
        <f t="shared" si="6"/>
        <v>27.656872729101444</v>
      </c>
      <c r="AY40" s="33">
        <f t="shared" si="6"/>
        <v>-30.20531208683192</v>
      </c>
      <c r="AZ40" s="33">
        <f t="shared" si="6"/>
        <v>-8.511981481968593</v>
      </c>
      <c r="BA40" s="33">
        <f t="shared" si="6"/>
        <v>0.6785547154010985</v>
      </c>
      <c r="BB40" s="33">
        <f t="shared" si="6"/>
        <v>-16.14557814796668</v>
      </c>
      <c r="BC40" s="10">
        <f t="shared" si="6"/>
        <v>-41.05092658758516</v>
      </c>
      <c r="BD40" s="33">
        <f t="shared" si="6"/>
        <v>-28.974456897940854</v>
      </c>
      <c r="BE40" s="10">
        <f t="shared" si="6"/>
        <v>-24.741853328292606</v>
      </c>
      <c r="BF40" s="10">
        <f t="shared" si="6"/>
        <v>-28.221134204377655</v>
      </c>
      <c r="BG40" s="10">
        <f t="shared" si="6"/>
        <v>-19.513790022172596</v>
      </c>
      <c r="BH40" s="10">
        <f t="shared" si="6"/>
        <v>-31.940309512828076</v>
      </c>
      <c r="BI40" s="33">
        <f t="shared" si="6"/>
        <v>-24.331337802366757</v>
      </c>
      <c r="BJ40" s="33">
        <f t="shared" si="6"/>
        <v>19.372340467878622</v>
      </c>
      <c r="BK40" s="33">
        <f t="shared" si="6"/>
        <v>-16.372057100385906</v>
      </c>
      <c r="BL40" s="33">
        <f t="shared" si="6"/>
        <v>268.3418539596798</v>
      </c>
      <c r="BM40" s="10">
        <f t="shared" si="6"/>
        <v>3.945945945945946</v>
      </c>
      <c r="BN40" s="10">
        <f t="shared" si="6"/>
        <v>-44.51448980081018</v>
      </c>
      <c r="BO40" s="10">
        <f t="shared" si="6"/>
        <v>-53.83494373884934</v>
      </c>
    </row>
    <row r="41" spans="19:67" s="9" customFormat="1" ht="21.75" customHeight="1">
      <c r="S41" s="45"/>
      <c r="T41" s="44" t="str">
        <f t="shared" si="2"/>
        <v>2009年度下期</v>
      </c>
      <c r="U41" s="33">
        <f t="shared" si="0"/>
        <v>2.8616747744171565</v>
      </c>
      <c r="V41" s="33">
        <f aca="true" t="shared" si="7" ref="V41:BO41">IF(AND(V29&lt;=0,V31&gt;=0),"-",(V31-V29)/V29*100)</f>
        <v>-0.07487388910452805</v>
      </c>
      <c r="W41" s="33">
        <f t="shared" si="7"/>
        <v>8.021551919638998</v>
      </c>
      <c r="X41" s="33">
        <f t="shared" si="7"/>
        <v>-23.768270449689354</v>
      </c>
      <c r="Y41" s="33">
        <f t="shared" si="7"/>
        <v>15.529195458719283</v>
      </c>
      <c r="Z41" s="33">
        <f t="shared" si="7"/>
        <v>-16.011780937553734</v>
      </c>
      <c r="AA41" s="33">
        <f t="shared" si="7"/>
        <v>-19.2716529503567</v>
      </c>
      <c r="AB41" s="33">
        <f t="shared" si="7"/>
        <v>-7.984901393995036</v>
      </c>
      <c r="AC41" s="33">
        <f t="shared" si="7"/>
        <v>-30.58999572466866</v>
      </c>
      <c r="AD41" s="10">
        <f t="shared" si="7"/>
        <v>90.88060347774561</v>
      </c>
      <c r="AE41" s="33">
        <f t="shared" si="7"/>
        <v>-48.996509598603836</v>
      </c>
      <c r="AF41" s="33">
        <f t="shared" si="7"/>
        <v>10.081257620030378</v>
      </c>
      <c r="AG41" s="33">
        <f t="shared" si="7"/>
        <v>-40.05500845675988</v>
      </c>
      <c r="AH41" s="33">
        <f t="shared" si="7"/>
        <v>-56.289872738474585</v>
      </c>
      <c r="AI41" s="33">
        <f t="shared" si="7"/>
        <v>-51.74392018291416</v>
      </c>
      <c r="AJ41" s="33">
        <f t="shared" si="7"/>
        <v>-52.9751699376727</v>
      </c>
      <c r="AK41" s="33">
        <f t="shared" si="7"/>
        <v>19.527639609129714</v>
      </c>
      <c r="AL41" s="10">
        <f t="shared" si="7"/>
        <v>32.65854933891089</v>
      </c>
      <c r="AM41" s="33">
        <f t="shared" si="7"/>
        <v>83.52657004830918</v>
      </c>
      <c r="AN41" s="33">
        <f t="shared" si="7"/>
        <v>-3.6465335864935597</v>
      </c>
      <c r="AO41" s="33">
        <f t="shared" si="7"/>
        <v>66.42196112806162</v>
      </c>
      <c r="AP41" s="33">
        <f t="shared" si="7"/>
        <v>-4.866073089948272</v>
      </c>
      <c r="AQ41" s="33">
        <f t="shared" si="7"/>
        <v>6.167914842552056</v>
      </c>
      <c r="AR41" s="33">
        <f t="shared" si="7"/>
        <v>17.07998508487033</v>
      </c>
      <c r="AS41" s="33">
        <f t="shared" si="7"/>
        <v>47.07645964884989</v>
      </c>
      <c r="AT41" s="33">
        <f t="shared" si="7"/>
        <v>21.636876550029438</v>
      </c>
      <c r="AU41" s="33">
        <f t="shared" si="7"/>
        <v>5.582280328012374</v>
      </c>
      <c r="AV41" s="34">
        <f t="shared" si="7"/>
        <v>121.83782541233263</v>
      </c>
      <c r="AW41" s="35">
        <f t="shared" si="7"/>
        <v>-28.71435120271527</v>
      </c>
      <c r="AX41" s="10">
        <f t="shared" si="7"/>
        <v>-15.265087710343185</v>
      </c>
      <c r="AY41" s="33">
        <f t="shared" si="7"/>
        <v>-2.6384759455800815</v>
      </c>
      <c r="AZ41" s="33">
        <f t="shared" si="7"/>
        <v>-8.368443804964286</v>
      </c>
      <c r="BA41" s="33">
        <f t="shared" si="7"/>
        <v>1.8276408733344036</v>
      </c>
      <c r="BB41" s="33">
        <f t="shared" si="7"/>
        <v>-33.135232212109905</v>
      </c>
      <c r="BC41" s="10">
        <f t="shared" si="7"/>
        <v>26.25179315527017</v>
      </c>
      <c r="BD41" s="33">
        <f t="shared" si="7"/>
        <v>9.201176236485441</v>
      </c>
      <c r="BE41" s="10">
        <f t="shared" si="7"/>
        <v>-9.755385189121043</v>
      </c>
      <c r="BF41" s="10">
        <f t="shared" si="7"/>
        <v>5.757974485956332</v>
      </c>
      <c r="BG41" s="10">
        <f t="shared" si="7"/>
        <v>-12.924065082723246</v>
      </c>
      <c r="BH41" s="10">
        <f t="shared" si="7"/>
        <v>11.206483848362634</v>
      </c>
      <c r="BI41" s="33">
        <f t="shared" si="7"/>
        <v>-12.109593618176502</v>
      </c>
      <c r="BJ41" s="33">
        <f t="shared" si="7"/>
        <v>-21.97344432352983</v>
      </c>
      <c r="BK41" s="33">
        <f t="shared" si="7"/>
        <v>-13.10538513410516</v>
      </c>
      <c r="BL41" s="33">
        <f t="shared" si="7"/>
        <v>-25.30927027873473</v>
      </c>
      <c r="BM41" s="10">
        <f t="shared" si="7"/>
        <v>-84.03328050713154</v>
      </c>
      <c r="BN41" s="10" t="str">
        <f t="shared" si="7"/>
        <v>-</v>
      </c>
      <c r="BO41" s="10">
        <f t="shared" si="7"/>
        <v>19.897787678686395</v>
      </c>
    </row>
    <row r="42" spans="19:67" s="9" customFormat="1" ht="21.75" customHeight="1">
      <c r="S42" s="80"/>
      <c r="T42" s="44" t="str">
        <f t="shared" si="2"/>
        <v>2010年度上期</v>
      </c>
      <c r="U42" s="33">
        <f t="shared" si="0"/>
        <v>-10.314410854084914</v>
      </c>
      <c r="V42" s="33">
        <f aca="true" t="shared" si="8" ref="V42:BO42">IF(AND(V30&lt;=0,V32&gt;=0),"-",(V32-V30)/V30*100)</f>
        <v>-10.414959027631031</v>
      </c>
      <c r="W42" s="33">
        <f t="shared" si="8"/>
        <v>-8.599618085790786</v>
      </c>
      <c r="X42" s="33">
        <f t="shared" si="8"/>
        <v>-7.360540577406341</v>
      </c>
      <c r="Y42" s="33">
        <f t="shared" si="8"/>
        <v>-8.876532850694861</v>
      </c>
      <c r="Z42" s="33">
        <f t="shared" si="8"/>
        <v>-14.647641359661542</v>
      </c>
      <c r="AA42" s="33">
        <f t="shared" si="8"/>
        <v>-21.317489392909405</v>
      </c>
      <c r="AB42" s="33">
        <f t="shared" si="8"/>
        <v>-2.7562016776620197</v>
      </c>
      <c r="AC42" s="33">
        <f t="shared" si="8"/>
        <v>-53.72609638734449</v>
      </c>
      <c r="AD42" s="10">
        <f t="shared" si="8"/>
        <v>-8.441605607459666</v>
      </c>
      <c r="AE42" s="33">
        <f t="shared" si="8"/>
        <v>139.9773926149209</v>
      </c>
      <c r="AF42" s="33">
        <f t="shared" si="8"/>
        <v>-49.05833086273347</v>
      </c>
      <c r="AG42" s="33">
        <f t="shared" si="8"/>
        <v>-22.307407190651762</v>
      </c>
      <c r="AH42" s="33">
        <f t="shared" si="8"/>
        <v>50.82535226283338</v>
      </c>
      <c r="AI42" s="33">
        <f t="shared" si="8"/>
        <v>33.41130844285758</v>
      </c>
      <c r="AJ42" s="33">
        <f t="shared" si="8"/>
        <v>147.11032702799832</v>
      </c>
      <c r="AK42" s="33">
        <f t="shared" si="8"/>
        <v>18.364022126240812</v>
      </c>
      <c r="AL42" s="10">
        <f t="shared" si="8"/>
        <v>-10.769525098968375</v>
      </c>
      <c r="AM42" s="33">
        <f t="shared" si="8"/>
        <v>171.92835152532885</v>
      </c>
      <c r="AN42" s="33">
        <f t="shared" si="8"/>
        <v>-25.32261541778312</v>
      </c>
      <c r="AO42" s="33">
        <f t="shared" si="8"/>
        <v>-33.020844611161706</v>
      </c>
      <c r="AP42" s="33">
        <f t="shared" si="8"/>
        <v>-15.598019068642758</v>
      </c>
      <c r="AQ42" s="33">
        <f t="shared" si="8"/>
        <v>4.249530028692985</v>
      </c>
      <c r="AR42" s="33">
        <f t="shared" si="8"/>
        <v>-9.737689878818912</v>
      </c>
      <c r="AS42" s="33">
        <f t="shared" si="8"/>
        <v>-5.340233540272025</v>
      </c>
      <c r="AT42" s="33">
        <f t="shared" si="8"/>
        <v>2.6404411899649474</v>
      </c>
      <c r="AU42" s="33">
        <f t="shared" si="8"/>
        <v>-15.942378183656702</v>
      </c>
      <c r="AV42" s="34">
        <f t="shared" si="8"/>
        <v>9.038230093755107</v>
      </c>
      <c r="AW42" s="35">
        <f t="shared" si="8"/>
        <v>-28.46352661112056</v>
      </c>
      <c r="AX42" s="10">
        <f t="shared" si="8"/>
        <v>-17.78268020524538</v>
      </c>
      <c r="AY42" s="33">
        <f t="shared" si="8"/>
        <v>-12.677097022141776</v>
      </c>
      <c r="AZ42" s="33">
        <f t="shared" si="8"/>
        <v>-27.81116126620856</v>
      </c>
      <c r="BA42" s="33">
        <f t="shared" si="8"/>
        <v>3.8720291610093818</v>
      </c>
      <c r="BB42" s="33">
        <f t="shared" si="8"/>
        <v>1.491774243613855</v>
      </c>
      <c r="BC42" s="10">
        <f t="shared" si="8"/>
        <v>102.1335057378374</v>
      </c>
      <c r="BD42" s="33">
        <f t="shared" si="8"/>
        <v>-8.923423944945855</v>
      </c>
      <c r="BE42" s="10">
        <f t="shared" si="8"/>
        <v>-14.298560186492853</v>
      </c>
      <c r="BF42" s="10">
        <f t="shared" si="8"/>
        <v>-9.881699851942697</v>
      </c>
      <c r="BG42" s="10">
        <f t="shared" si="8"/>
        <v>-12.038930486345144</v>
      </c>
      <c r="BH42" s="10">
        <f t="shared" si="8"/>
        <v>-8.935042101769179</v>
      </c>
      <c r="BI42" s="33">
        <f t="shared" si="8"/>
        <v>-6.171354576535272</v>
      </c>
      <c r="BJ42" s="33">
        <f t="shared" si="8"/>
        <v>-12.153618374982493</v>
      </c>
      <c r="BK42" s="33">
        <f t="shared" si="8"/>
        <v>-15.830415626887811</v>
      </c>
      <c r="BL42" s="33">
        <f t="shared" si="8"/>
        <v>-60.228879694128736</v>
      </c>
      <c r="BM42" s="10">
        <f t="shared" si="8"/>
        <v>75.40301612064482</v>
      </c>
      <c r="BN42" s="10">
        <f t="shared" si="8"/>
        <v>16.64938655607396</v>
      </c>
      <c r="BO42" s="10">
        <f t="shared" si="8"/>
        <v>-36.22127838680671</v>
      </c>
    </row>
    <row r="43" spans="19:67" s="9" customFormat="1" ht="21.75" customHeight="1">
      <c r="S43" s="45" t="s">
        <v>52</v>
      </c>
      <c r="T43" s="44" t="str">
        <f t="shared" si="2"/>
        <v>2010年度下期</v>
      </c>
      <c r="U43" s="33">
        <f t="shared" si="0"/>
        <v>-3.7864008742594017</v>
      </c>
      <c r="V43" s="33">
        <f aca="true" t="shared" si="9" ref="V43:BO43">IF(AND(V31&lt;=0,V33&gt;=0),"-",(V33-V31)/V31*100)</f>
        <v>-3.148942905020005</v>
      </c>
      <c r="W43" s="33">
        <f t="shared" si="9"/>
        <v>1.2550758783907079</v>
      </c>
      <c r="X43" s="33">
        <f t="shared" si="9"/>
        <v>8.75513665761753</v>
      </c>
      <c r="Y43" s="33">
        <f t="shared" si="9"/>
        <v>0.08631854166838358</v>
      </c>
      <c r="Z43" s="33">
        <f t="shared" si="9"/>
        <v>-13.423573838341921</v>
      </c>
      <c r="AA43" s="33">
        <f t="shared" si="9"/>
        <v>-17.541278371474586</v>
      </c>
      <c r="AB43" s="33">
        <f t="shared" si="9"/>
        <v>-4.528115271414598</v>
      </c>
      <c r="AC43" s="33">
        <f t="shared" si="9"/>
        <v>-94.11764705882352</v>
      </c>
      <c r="AD43" s="10">
        <f t="shared" si="9"/>
        <v>-13.788780572254094</v>
      </c>
      <c r="AE43" s="33">
        <f t="shared" si="9"/>
        <v>-232.83433133732535</v>
      </c>
      <c r="AF43" s="33">
        <f t="shared" si="9"/>
        <v>-7.747280624682894</v>
      </c>
      <c r="AG43" s="33">
        <f t="shared" si="9"/>
        <v>-25.179969939087098</v>
      </c>
      <c r="AH43" s="33">
        <f t="shared" si="9"/>
        <v>68.52379508942104</v>
      </c>
      <c r="AI43" s="33">
        <f t="shared" si="9"/>
        <v>18.783023202389156</v>
      </c>
      <c r="AJ43" s="33">
        <f t="shared" si="9"/>
        <v>62.764063739893196</v>
      </c>
      <c r="AK43" s="33">
        <f t="shared" si="9"/>
        <v>5.75961041835756</v>
      </c>
      <c r="AL43" s="10">
        <f t="shared" si="9"/>
        <v>-2.0507911481502337</v>
      </c>
      <c r="AM43" s="33">
        <f t="shared" si="9"/>
        <v>236.9570939720979</v>
      </c>
      <c r="AN43" s="33">
        <f t="shared" si="9"/>
        <v>-34.868238853028274</v>
      </c>
      <c r="AO43" s="33">
        <f t="shared" si="9"/>
        <v>-54.825705357730705</v>
      </c>
      <c r="AP43" s="33">
        <f t="shared" si="9"/>
        <v>5.122550517707174</v>
      </c>
      <c r="AQ43" s="33">
        <f t="shared" si="9"/>
        <v>-11.472647542098818</v>
      </c>
      <c r="AR43" s="33">
        <f t="shared" si="9"/>
        <v>-23.452248526445516</v>
      </c>
      <c r="AS43" s="33">
        <f t="shared" si="9"/>
        <v>-29.798987485396424</v>
      </c>
      <c r="AT43" s="33">
        <f t="shared" si="9"/>
        <v>-9.093542443010014</v>
      </c>
      <c r="AU43" s="33">
        <f t="shared" si="9"/>
        <v>36.28226517058653</v>
      </c>
      <c r="AV43" s="34">
        <f t="shared" si="9"/>
        <v>8.75990881301487</v>
      </c>
      <c r="AW43" s="35">
        <f t="shared" si="9"/>
        <v>-21.97928340263304</v>
      </c>
      <c r="AX43" s="10">
        <f t="shared" si="9"/>
        <v>-6.591200020079817</v>
      </c>
      <c r="AY43" s="33">
        <f t="shared" si="9"/>
        <v>-17.74008716879192</v>
      </c>
      <c r="AZ43" s="33">
        <f t="shared" si="9"/>
        <v>6.121098178387094</v>
      </c>
      <c r="BA43" s="33">
        <f t="shared" si="9"/>
        <v>-21.05621000044341</v>
      </c>
      <c r="BB43" s="33">
        <f t="shared" si="9"/>
        <v>-5.588498618121424</v>
      </c>
      <c r="BC43" s="10">
        <f t="shared" si="9"/>
        <v>47.524618547776214</v>
      </c>
      <c r="BD43" s="33">
        <f t="shared" si="9"/>
        <v>1.1248344826748409</v>
      </c>
      <c r="BE43" s="10">
        <f t="shared" si="9"/>
        <v>-15.614088018114385</v>
      </c>
      <c r="BF43" s="10">
        <f t="shared" si="9"/>
        <v>1.089434841792967</v>
      </c>
      <c r="BG43" s="10">
        <f t="shared" si="9"/>
        <v>-14.488856446872003</v>
      </c>
      <c r="BH43" s="10">
        <f t="shared" si="9"/>
        <v>2.712520536793913</v>
      </c>
      <c r="BI43" s="33">
        <f t="shared" si="9"/>
        <v>-10.400549335665001</v>
      </c>
      <c r="BJ43" s="33">
        <f t="shared" si="9"/>
        <v>-7.102749992075603</v>
      </c>
      <c r="BK43" s="33">
        <f t="shared" si="9"/>
        <v>-16.190586628528724</v>
      </c>
      <c r="BL43" s="33">
        <f t="shared" si="9"/>
        <v>-95.60773625452069</v>
      </c>
      <c r="BM43" s="10">
        <f t="shared" si="9"/>
        <v>-23.573200992555833</v>
      </c>
      <c r="BN43" s="10">
        <f t="shared" si="9"/>
        <v>2.212144319139543</v>
      </c>
      <c r="BO43" s="10">
        <f t="shared" si="9"/>
        <v>-23.261626774250267</v>
      </c>
    </row>
    <row r="44" spans="19:67" s="9" customFormat="1" ht="21.75" customHeight="1">
      <c r="S44" s="54"/>
      <c r="T44" s="46" t="str">
        <f t="shared" si="2"/>
        <v>2011年度上期</v>
      </c>
      <c r="U44" s="41">
        <f t="shared" si="0"/>
        <v>13.709515182902548</v>
      </c>
      <c r="V44" s="41">
        <f aca="true" t="shared" si="10" ref="V44:BO44">IF(AND(V32&lt;=0,V34&gt;=0),"-",(V34-V32)/V32*100)</f>
        <v>13.837080640215824</v>
      </c>
      <c r="W44" s="41">
        <f t="shared" si="10"/>
        <v>11.239279901556303</v>
      </c>
      <c r="X44" s="41">
        <f t="shared" si="10"/>
        <v>28.035481356053783</v>
      </c>
      <c r="Y44" s="41">
        <f t="shared" si="10"/>
        <v>7.4231382216755275</v>
      </c>
      <c r="Z44" s="41">
        <f t="shared" si="10"/>
        <v>24.24687249428792</v>
      </c>
      <c r="AA44" s="41">
        <f t="shared" si="10"/>
        <v>-7.990636803745279</v>
      </c>
      <c r="AB44" s="41">
        <f t="shared" si="10"/>
        <v>70.75151109569403</v>
      </c>
      <c r="AC44" s="41">
        <f t="shared" si="10"/>
        <v>-31.945043103448278</v>
      </c>
      <c r="AD44" s="41">
        <f t="shared" si="10"/>
        <v>11.384697768279924</v>
      </c>
      <c r="AE44" s="41">
        <f t="shared" si="10"/>
        <v>-74.30130318731355</v>
      </c>
      <c r="AF44" s="41">
        <f t="shared" si="10"/>
        <v>65.9517972370345</v>
      </c>
      <c r="AG44" s="41">
        <f t="shared" si="10"/>
        <v>-1.7752222166423945</v>
      </c>
      <c r="AH44" s="41">
        <f t="shared" si="10"/>
        <v>16.485044119552796</v>
      </c>
      <c r="AI44" s="41">
        <f t="shared" si="10"/>
        <v>55.08259505352528</v>
      </c>
      <c r="AJ44" s="41">
        <f t="shared" si="10"/>
        <v>20.348237658319892</v>
      </c>
      <c r="AK44" s="41">
        <f t="shared" si="10"/>
        <v>3.8891200665791748</v>
      </c>
      <c r="AL44" s="41">
        <f t="shared" si="10"/>
        <v>35.96226477330827</v>
      </c>
      <c r="AM44" s="41">
        <f t="shared" si="10"/>
        <v>-52.90242898312063</v>
      </c>
      <c r="AN44" s="41">
        <f t="shared" si="10"/>
        <v>21.242490479921916</v>
      </c>
      <c r="AO44" s="41">
        <f t="shared" si="10"/>
        <v>23.060758771512788</v>
      </c>
      <c r="AP44" s="41">
        <f t="shared" si="10"/>
        <v>2.9746413438582153</v>
      </c>
      <c r="AQ44" s="41">
        <f t="shared" si="10"/>
        <v>79.69914108100413</v>
      </c>
      <c r="AR44" s="41">
        <f t="shared" si="10"/>
        <v>13.774072126265283</v>
      </c>
      <c r="AS44" s="41">
        <f t="shared" si="10"/>
        <v>41.34891085719177</v>
      </c>
      <c r="AT44" s="41">
        <f t="shared" si="10"/>
        <v>-15.355860909834561</v>
      </c>
      <c r="AU44" s="41">
        <f t="shared" si="10"/>
        <v>27.5255669847953</v>
      </c>
      <c r="AV44" s="42">
        <f t="shared" si="10"/>
        <v>-3.0918703839969477</v>
      </c>
      <c r="AW44" s="43">
        <f t="shared" si="10"/>
        <v>-2.8513974129201864</v>
      </c>
      <c r="AX44" s="41">
        <f t="shared" si="10"/>
        <v>-27.033696290173815</v>
      </c>
      <c r="AY44" s="41">
        <f t="shared" si="10"/>
        <v>-5.101907536444225</v>
      </c>
      <c r="AZ44" s="41">
        <f t="shared" si="10"/>
        <v>277.58881631352557</v>
      </c>
      <c r="BA44" s="41">
        <f t="shared" si="10"/>
        <v>5.329816235567043</v>
      </c>
      <c r="BB44" s="41">
        <f t="shared" si="10"/>
        <v>2.2884283246977546</v>
      </c>
      <c r="BC44" s="41">
        <f t="shared" si="10"/>
        <v>44.230769230769226</v>
      </c>
      <c r="BD44" s="41">
        <f t="shared" si="10"/>
        <v>8.084863760619449</v>
      </c>
      <c r="BE44" s="41">
        <f t="shared" si="10"/>
        <v>30.830421677322455</v>
      </c>
      <c r="BF44" s="41">
        <f t="shared" si="10"/>
        <v>9.353695549705114</v>
      </c>
      <c r="BG44" s="41">
        <f t="shared" si="10"/>
        <v>27.825498225008605</v>
      </c>
      <c r="BH44" s="41">
        <f t="shared" si="10"/>
        <v>11.264117724556158</v>
      </c>
      <c r="BI44" s="41">
        <f t="shared" si="10"/>
        <v>11.064765596730444</v>
      </c>
      <c r="BJ44" s="41">
        <f t="shared" si="10"/>
        <v>-6.084140920668542</v>
      </c>
      <c r="BK44" s="41">
        <f t="shared" si="10"/>
        <v>39.25951116313413</v>
      </c>
      <c r="BL44" s="41">
        <f t="shared" si="10"/>
        <v>-37.9469282939356</v>
      </c>
      <c r="BM44" s="41">
        <f t="shared" si="10"/>
        <v>-4.9214349243996445</v>
      </c>
      <c r="BN44" s="41">
        <f t="shared" si="10"/>
        <v>-18.07421672468706</v>
      </c>
      <c r="BO44" s="41">
        <f t="shared" si="10"/>
        <v>71.0377514136157</v>
      </c>
    </row>
    <row r="45" spans="20:49" s="21" customFormat="1" ht="21.75" customHeight="1">
      <c r="T45" s="22"/>
      <c r="U45" s="77" t="s">
        <v>77</v>
      </c>
      <c r="AW45" s="19"/>
    </row>
    <row r="46" spans="20:49" s="21" customFormat="1" ht="21.75" customHeight="1" hidden="1">
      <c r="T46" s="22"/>
      <c r="U46" s="78" t="s">
        <v>78</v>
      </c>
      <c r="AM46" s="21" t="s">
        <v>53</v>
      </c>
      <c r="AW46" s="19"/>
    </row>
    <row r="47" spans="20:49" s="21" customFormat="1" ht="12">
      <c r="T47" s="22"/>
      <c r="U47" s="19"/>
      <c r="AW47" s="19"/>
    </row>
    <row r="48" spans="20:49" s="21" customFormat="1" ht="12">
      <c r="T48" s="22"/>
      <c r="U48" s="81"/>
      <c r="V48" s="83"/>
      <c r="AM48" s="21" t="s">
        <v>53</v>
      </c>
      <c r="AW48" s="20"/>
    </row>
    <row r="50" ht="14.25">
      <c r="U50" s="82"/>
    </row>
  </sheetData>
  <sheetProtection/>
  <mergeCells count="12"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</mergeCells>
  <printOptions horizontalCentered="1"/>
  <pageMargins left="0.1968503937007874" right="0.1968503937007874" top="0.5905511811023623" bottom="0.3937007874015748" header="0.3937007874015748" footer="0"/>
  <pageSetup fitToWidth="5" horizontalDpi="300" verticalDpi="300" orientation="landscape" paperSize="9" scale="95" r:id="rId3"/>
  <headerFooter alignWithMargins="0">
    <oddFooter>&amp;C－ &amp;P －</oddFooter>
  </headerFooter>
  <colBreaks count="4" manualBreakCount="4">
    <brk id="30" max="65535" man="1"/>
    <brk id="38" max="65535" man="1"/>
    <brk id="48" max="65535" man="1"/>
    <brk id="5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shirooda</dc:creator>
  <cp:keywords/>
  <dc:description/>
  <cp:lastModifiedBy>社団法人　日本建設業団体連合会</cp:lastModifiedBy>
  <cp:lastPrinted>2011-10-25T00:07:44Z</cp:lastPrinted>
  <dcterms:created xsi:type="dcterms:W3CDTF">2009-02-16T06:05:08Z</dcterms:created>
  <dcterms:modified xsi:type="dcterms:W3CDTF">2011-10-25T01:13:56Z</dcterms:modified>
  <cp:category/>
  <cp:version/>
  <cp:contentType/>
  <cp:contentStatus/>
</cp:coreProperties>
</file>