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A8E6D6B-4DB2-4B42-B05A-A0FBD426CB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発注者別（半期）" sheetId="5" r:id="rId1"/>
  </sheets>
  <externalReferences>
    <externalReference r:id="rId2"/>
  </externalReferences>
  <definedNames>
    <definedName name="_xlnm.Print_Area" localSheetId="0">'発注者別（半期）'!$A$1:$AW$37</definedName>
    <definedName name="_xlnm.Print_Titles" localSheetId="0">'発注者別（半期）'!A:B</definedName>
    <definedName name="商品とコード" hidden="1">[1]Code!$H$9:$J$24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30" i="5" l="1"/>
  <c r="AV30" i="5"/>
  <c r="AU30" i="5"/>
  <c r="AT30" i="5"/>
  <c r="AS30" i="5"/>
  <c r="AR30" i="5"/>
  <c r="AQ30" i="5"/>
  <c r="AP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B30" i="5"/>
  <c r="AW29" i="5"/>
  <c r="AV29" i="5"/>
  <c r="AU29" i="5"/>
  <c r="AT29" i="5"/>
  <c r="AS29" i="5"/>
  <c r="AR29" i="5"/>
  <c r="AQ29" i="5"/>
  <c r="AP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B29" i="5"/>
  <c r="AW28" i="5"/>
  <c r="AV28" i="5"/>
  <c r="AU28" i="5"/>
  <c r="AT28" i="5"/>
  <c r="AS28" i="5"/>
  <c r="AR28" i="5"/>
  <c r="AQ28" i="5"/>
  <c r="AP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B28" i="5"/>
  <c r="AW27" i="5"/>
  <c r="AV27" i="5"/>
  <c r="AU27" i="5"/>
  <c r="AT27" i="5"/>
  <c r="AS27" i="5"/>
  <c r="AR27" i="5"/>
  <c r="AQ27" i="5"/>
  <c r="AP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B27" i="5"/>
  <c r="AW26" i="5"/>
  <c r="AV26" i="5"/>
  <c r="AU26" i="5"/>
  <c r="AT26" i="5"/>
  <c r="AS26" i="5"/>
  <c r="AR26" i="5"/>
  <c r="AQ26" i="5"/>
  <c r="AP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B26" i="5"/>
  <c r="AW25" i="5"/>
  <c r="AV25" i="5"/>
  <c r="AU25" i="5"/>
  <c r="AT25" i="5"/>
  <c r="AS25" i="5"/>
  <c r="AR25" i="5"/>
  <c r="AQ25" i="5"/>
  <c r="AP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B25" i="5"/>
  <c r="AW24" i="5"/>
  <c r="AV24" i="5"/>
  <c r="AU24" i="5"/>
  <c r="AT24" i="5"/>
  <c r="AS24" i="5"/>
  <c r="AR24" i="5"/>
  <c r="AQ24" i="5"/>
  <c r="AP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B24" i="5"/>
  <c r="AW23" i="5"/>
  <c r="AV23" i="5"/>
  <c r="AU23" i="5"/>
  <c r="AT23" i="5"/>
  <c r="AS23" i="5"/>
  <c r="AR23" i="5"/>
  <c r="AQ23" i="5"/>
  <c r="AP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B23" i="5"/>
  <c r="AW22" i="5"/>
  <c r="AV22" i="5"/>
  <c r="AU22" i="5"/>
  <c r="AT22" i="5"/>
  <c r="AS22" i="5"/>
  <c r="AR22" i="5"/>
  <c r="AQ22" i="5"/>
  <c r="AP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B22" i="5"/>
  <c r="AW21" i="5"/>
  <c r="AV21" i="5"/>
  <c r="AU21" i="5"/>
  <c r="AT21" i="5"/>
  <c r="AS21" i="5"/>
  <c r="AR21" i="5"/>
  <c r="AQ21" i="5"/>
  <c r="AP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B21" i="5"/>
  <c r="AO19" i="5"/>
  <c r="AM19" i="5" s="1"/>
  <c r="AN19" i="5"/>
  <c r="AL19" i="5" s="1"/>
  <c r="J19" i="5"/>
  <c r="I19" i="5"/>
  <c r="H19" i="5" s="1"/>
  <c r="G19" i="5"/>
  <c r="E19" i="5" s="1"/>
  <c r="D19" i="5" s="1"/>
  <c r="C19" i="5" s="1"/>
  <c r="F19" i="5"/>
  <c r="AO18" i="5"/>
  <c r="AM18" i="5" s="1"/>
  <c r="AN18" i="5"/>
  <c r="AL18" i="5"/>
  <c r="J18" i="5"/>
  <c r="I18" i="5"/>
  <c r="H18" i="5" s="1"/>
  <c r="G18" i="5"/>
  <c r="F18" i="5"/>
  <c r="E18" i="5"/>
  <c r="D18" i="5" s="1"/>
  <c r="C18" i="5" s="1"/>
  <c r="AO17" i="5"/>
  <c r="AO30" i="5" s="1"/>
  <c r="AN17" i="5"/>
  <c r="AN30" i="5" s="1"/>
  <c r="J17" i="5"/>
  <c r="I17" i="5"/>
  <c r="I30" i="5" s="1"/>
  <c r="G17" i="5"/>
  <c r="E17" i="5" s="1"/>
  <c r="F17" i="5"/>
  <c r="F30" i="5" s="1"/>
  <c r="AO16" i="5"/>
  <c r="AO29" i="5" s="1"/>
  <c r="AN16" i="5"/>
  <c r="AN29" i="5" s="1"/>
  <c r="AL16" i="5"/>
  <c r="AL29" i="5" s="1"/>
  <c r="J16" i="5"/>
  <c r="I16" i="5"/>
  <c r="I29" i="5" s="1"/>
  <c r="G16" i="5"/>
  <c r="G29" i="5" s="1"/>
  <c r="F16" i="5"/>
  <c r="F29" i="5" s="1"/>
  <c r="E16" i="5"/>
  <c r="E29" i="5" s="1"/>
  <c r="AO15" i="5"/>
  <c r="AO28" i="5" s="1"/>
  <c r="AN15" i="5"/>
  <c r="AN28" i="5" s="1"/>
  <c r="J15" i="5"/>
  <c r="I15" i="5"/>
  <c r="I28" i="5" s="1"/>
  <c r="G15" i="5"/>
  <c r="E15" i="5" s="1"/>
  <c r="F15" i="5"/>
  <c r="F28" i="5" s="1"/>
  <c r="AO14" i="5"/>
  <c r="AO27" i="5" s="1"/>
  <c r="AN14" i="5"/>
  <c r="AN27" i="5" s="1"/>
  <c r="AL14" i="5"/>
  <c r="AL27" i="5" s="1"/>
  <c r="J14" i="5"/>
  <c r="I14" i="5"/>
  <c r="I27" i="5" s="1"/>
  <c r="G14" i="5"/>
  <c r="G27" i="5" s="1"/>
  <c r="F14" i="5"/>
  <c r="F27" i="5" s="1"/>
  <c r="E14" i="5"/>
  <c r="E27" i="5" s="1"/>
  <c r="AO13" i="5"/>
  <c r="AO26" i="5" s="1"/>
  <c r="AN13" i="5"/>
  <c r="AN26" i="5" s="1"/>
  <c r="J13" i="5"/>
  <c r="I13" i="5"/>
  <c r="I26" i="5" s="1"/>
  <c r="G13" i="5"/>
  <c r="E13" i="5" s="1"/>
  <c r="F13" i="5"/>
  <c r="F26" i="5" s="1"/>
  <c r="AO12" i="5"/>
  <c r="AO25" i="5" s="1"/>
  <c r="AN12" i="5"/>
  <c r="AN25" i="5" s="1"/>
  <c r="AL12" i="5"/>
  <c r="AL25" i="5" s="1"/>
  <c r="J12" i="5"/>
  <c r="I12" i="5"/>
  <c r="I25" i="5" s="1"/>
  <c r="G12" i="5"/>
  <c r="G25" i="5" s="1"/>
  <c r="F12" i="5"/>
  <c r="F25" i="5" s="1"/>
  <c r="E12" i="5"/>
  <c r="E25" i="5" s="1"/>
  <c r="AO11" i="5"/>
  <c r="AO24" i="5" s="1"/>
  <c r="AN11" i="5"/>
  <c r="AN24" i="5" s="1"/>
  <c r="J11" i="5"/>
  <c r="I11" i="5"/>
  <c r="I24" i="5" s="1"/>
  <c r="G11" i="5"/>
  <c r="E11" i="5" s="1"/>
  <c r="F11" i="5"/>
  <c r="F24" i="5" s="1"/>
  <c r="AO10" i="5"/>
  <c r="AO23" i="5" s="1"/>
  <c r="AN10" i="5"/>
  <c r="AN23" i="5" s="1"/>
  <c r="AL10" i="5"/>
  <c r="AL23" i="5" s="1"/>
  <c r="J10" i="5"/>
  <c r="I10" i="5"/>
  <c r="I23" i="5" s="1"/>
  <c r="G10" i="5"/>
  <c r="G23" i="5" s="1"/>
  <c r="F10" i="5"/>
  <c r="F23" i="5" s="1"/>
  <c r="E10" i="5"/>
  <c r="E23" i="5" s="1"/>
  <c r="AO9" i="5"/>
  <c r="AO22" i="5" s="1"/>
  <c r="AN9" i="5"/>
  <c r="AN22" i="5" s="1"/>
  <c r="J9" i="5"/>
  <c r="I9" i="5"/>
  <c r="I22" i="5" s="1"/>
  <c r="G9" i="5"/>
  <c r="E9" i="5" s="1"/>
  <c r="F9" i="5"/>
  <c r="F22" i="5" s="1"/>
  <c r="AO8" i="5"/>
  <c r="AO21" i="5" s="1"/>
  <c r="AN8" i="5"/>
  <c r="AN21" i="5" s="1"/>
  <c r="AL8" i="5"/>
  <c r="AL21" i="5" s="1"/>
  <c r="J8" i="5"/>
  <c r="I8" i="5"/>
  <c r="I21" i="5" s="1"/>
  <c r="G8" i="5"/>
  <c r="G21" i="5" s="1"/>
  <c r="F8" i="5"/>
  <c r="F21" i="5" s="1"/>
  <c r="E8" i="5"/>
  <c r="E21" i="5" s="1"/>
  <c r="AO7" i="5"/>
  <c r="AM7" i="5" s="1"/>
  <c r="AN7" i="5"/>
  <c r="AL7" i="5" s="1"/>
  <c r="J7" i="5"/>
  <c r="I7" i="5"/>
  <c r="H7" i="5" s="1"/>
  <c r="G7" i="5"/>
  <c r="E7" i="5" s="1"/>
  <c r="F7" i="5"/>
  <c r="AO6" i="5"/>
  <c r="AM6" i="5" s="1"/>
  <c r="AN6" i="5"/>
  <c r="AL6" i="5"/>
  <c r="J6" i="5"/>
  <c r="I6" i="5"/>
  <c r="H6" i="5" s="1"/>
  <c r="G6" i="5"/>
  <c r="F6" i="5"/>
  <c r="E6" i="5"/>
  <c r="D6" i="5" s="1"/>
  <c r="C6" i="5" s="1"/>
  <c r="E24" i="5" l="1"/>
  <c r="D17" i="5"/>
  <c r="E30" i="5"/>
  <c r="E22" i="5"/>
  <c r="D7" i="5"/>
  <c r="C7" i="5" s="1"/>
  <c r="D15" i="5"/>
  <c r="E28" i="5"/>
  <c r="D13" i="5"/>
  <c r="E26" i="5"/>
  <c r="AM8" i="5"/>
  <c r="H9" i="5"/>
  <c r="D9" i="5" s="1"/>
  <c r="AM10" i="5"/>
  <c r="H11" i="5"/>
  <c r="H24" i="5" s="1"/>
  <c r="D12" i="5"/>
  <c r="AM12" i="5"/>
  <c r="AM25" i="5" s="1"/>
  <c r="H13" i="5"/>
  <c r="AM14" i="5"/>
  <c r="H15" i="5"/>
  <c r="AM16" i="5"/>
  <c r="AM29" i="5" s="1"/>
  <c r="H17" i="5"/>
  <c r="H30" i="5" s="1"/>
  <c r="AL9" i="5"/>
  <c r="AL22" i="5" s="1"/>
  <c r="AL11" i="5"/>
  <c r="AL24" i="5" s="1"/>
  <c r="AL13" i="5"/>
  <c r="AL15" i="5"/>
  <c r="AL28" i="5" s="1"/>
  <c r="AL17" i="5"/>
  <c r="AL30" i="5" s="1"/>
  <c r="H8" i="5"/>
  <c r="AM9" i="5"/>
  <c r="H10" i="5"/>
  <c r="H23" i="5" s="1"/>
  <c r="AM11" i="5"/>
  <c r="AM24" i="5" s="1"/>
  <c r="H12" i="5"/>
  <c r="AM13" i="5"/>
  <c r="H14" i="5"/>
  <c r="D14" i="5" s="1"/>
  <c r="AM15" i="5"/>
  <c r="H16" i="5"/>
  <c r="H29" i="5" s="1"/>
  <c r="AM17" i="5"/>
  <c r="AM30" i="5" s="1"/>
  <c r="G22" i="5"/>
  <c r="G24" i="5"/>
  <c r="G26" i="5"/>
  <c r="G28" i="5"/>
  <c r="G30" i="5"/>
  <c r="C14" i="5" l="1"/>
  <c r="D27" i="5"/>
  <c r="C9" i="5"/>
  <c r="D25" i="5"/>
  <c r="C12" i="5"/>
  <c r="H21" i="5"/>
  <c r="D16" i="5"/>
  <c r="AM23" i="5"/>
  <c r="C15" i="5"/>
  <c r="C28" i="5" s="1"/>
  <c r="D28" i="5"/>
  <c r="AM28" i="5"/>
  <c r="H28" i="5"/>
  <c r="D10" i="5"/>
  <c r="C17" i="5"/>
  <c r="C30" i="5" s="1"/>
  <c r="D30" i="5"/>
  <c r="AM27" i="5"/>
  <c r="AM26" i="5"/>
  <c r="AL26" i="5"/>
  <c r="AM21" i="5"/>
  <c r="C13" i="5"/>
  <c r="D26" i="5"/>
  <c r="AM22" i="5"/>
  <c r="D11" i="5"/>
  <c r="H27" i="5"/>
  <c r="H22" i="5"/>
  <c r="H25" i="5"/>
  <c r="H26" i="5"/>
  <c r="D8" i="5"/>
  <c r="C11" i="5" l="1"/>
  <c r="C24" i="5" s="1"/>
  <c r="D24" i="5"/>
  <c r="C16" i="5"/>
  <c r="C29" i="5" s="1"/>
  <c r="D29" i="5"/>
  <c r="C10" i="5"/>
  <c r="C23" i="5" s="1"/>
  <c r="D23" i="5"/>
  <c r="D21" i="5"/>
  <c r="C8" i="5"/>
  <c r="C21" i="5" s="1"/>
  <c r="C26" i="5"/>
  <c r="C27" i="5"/>
  <c r="C25" i="5"/>
  <c r="D22" i="5"/>
  <c r="C22" i="5" l="1"/>
</calcChain>
</file>

<file path=xl/sharedStrings.xml><?xml version="1.0" encoding="utf-8"?>
<sst xmlns="http://schemas.openxmlformats.org/spreadsheetml/2006/main" count="92" uniqueCount="75">
  <si>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</si>
  <si>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</si>
  <si>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</si>
  <si>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</si>
  <si>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</si>
  <si>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</si>
  <si>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</si>
  <si>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</si>
  <si>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</si>
  <si>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</si>
  <si>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</si>
  <si>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</si>
  <si>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</si>
  <si>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</si>
  <si>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</si>
  <si>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</si>
  <si>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</si>
  <si>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</si>
  <si>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</si>
  <si>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</si>
  <si>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</si>
  <si>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</si>
  <si>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</si>
  <si>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</si>
  <si>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</si>
  <si>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</si>
  <si>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</si>
  <si>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</si>
  <si>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</si>
  <si>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</si>
  <si>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</si>
  <si>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</si>
  <si>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</si>
  <si>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</si>
  <si>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</si>
  <si>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</si>
  <si>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</si>
  <si>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</si>
  <si>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</si>
  <si>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</si>
  <si>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</si>
  <si>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</si>
  <si>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</si>
  <si>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</si>
  <si>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</si>
  <si>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</si>
  <si>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</si>
  <si>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</si>
  <si>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</si>
  <si>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</si>
  <si>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</si>
  <si>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</si>
  <si>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2023年04月27日</t>
  </si>
  <si>
    <r>
      <rPr>
        <sz val="10"/>
        <color theme="1"/>
        <rFont val="ＭＳ Ｐゴシック"/>
        <family val="3"/>
      </rPr>
      <t>※過年度の報告済データについて、修正報告がありその結果を2022年8月受注の集計結果より反映(2021年10月、2022年1月、2月受注分)</t>
    </r>
    <rPh sb="1" eb="4">
      <t>カネンド</t>
    </rPh>
    <rPh sb="5" eb="7">
      <t>ホウコク</t>
    </rPh>
    <rPh sb="7" eb="8">
      <t>スミ</t>
    </rPh>
    <rPh sb="16" eb="18">
      <t>シュウセイ</t>
    </rPh>
    <rPh sb="18" eb="20">
      <t>ホウコク</t>
    </rPh>
    <rPh sb="25" eb="27">
      <t>ケッカ</t>
    </rPh>
    <rPh sb="32" eb="33">
      <t>ネン</t>
    </rPh>
    <rPh sb="34" eb="35">
      <t>ガツ</t>
    </rPh>
    <rPh sb="35" eb="37">
      <t>ジュチュウ</t>
    </rPh>
    <rPh sb="38" eb="40">
      <t>シュウケイ</t>
    </rPh>
    <rPh sb="40" eb="42">
      <t>ケッカ</t>
    </rPh>
    <rPh sb="44" eb="46">
      <t>ハンエイ</t>
    </rPh>
    <rPh sb="51" eb="52">
      <t>ネン</t>
    </rPh>
    <rPh sb="54" eb="55">
      <t>ガツ</t>
    </rPh>
    <rPh sb="60" eb="61">
      <t>ネン</t>
    </rPh>
    <rPh sb="62" eb="63">
      <t>ガツ</t>
    </rPh>
    <rPh sb="65" eb="66">
      <t>ガツ</t>
    </rPh>
    <rPh sb="66" eb="68">
      <t>ジュチュウ</t>
    </rPh>
    <rPh sb="68" eb="69">
      <t>ブン</t>
    </rPh>
    <phoneticPr fontId="0"/>
  </si>
  <si>
    <t>　　　</t>
  </si>
  <si>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</si>
  <si>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t>(地方の機関)</t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</si>
  <si>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</si>
  <si>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</si>
  <si>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</si>
  <si>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t>2016年度 上期</t>
  </si>
  <si>
    <t>2016年度 下期</t>
  </si>
  <si>
    <t>2017年度 上期</t>
  </si>
  <si>
    <t>2017年度 下期</t>
  </si>
  <si>
    <t>2018年度 上期</t>
  </si>
  <si>
    <t>2018年度 下期</t>
  </si>
  <si>
    <t>2019年度 上期</t>
  </si>
  <si>
    <t>2019年度 下期</t>
  </si>
  <si>
    <t>2020年度 上期</t>
  </si>
  <si>
    <t>2020年度 下期</t>
  </si>
  <si>
    <t>2021年度 上期</t>
  </si>
  <si>
    <t>2021年度 下期</t>
  </si>
  <si>
    <t>2022年度 上期</t>
  </si>
  <si>
    <t>2022年度 下期</t>
  </si>
  <si>
    <t>（5）調査対象　：　日建連法人会員140社中93社。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</si>
</sst>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14"/>
      <color indexed="8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60">
    <xf numFmtId="0" fontId="0" fillId="0" borderId="0" xfId="0">
      <alignment vertical="center"/>
    </xf>
    <xf numFmtId="0" fontId="26" fillId="0" borderId="0" xfId="233" applyFont="1" applyAlignment="1">
      <alignment vertical="center"/>
    </xf>
    <xf numFmtId="0" fontId="26" fillId="0" borderId="0" xfId="233" applyFont="1" applyAlignment="1">
      <alignment horizontal="left" vertical="center"/>
    </xf>
    <xf numFmtId="0" fontId="23" fillId="0" borderId="0" xfId="233" applyFont="1" applyAlignment="1">
      <alignment horizontal="left" vertical="center"/>
    </xf>
    <xf numFmtId="0" fontId="30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7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4" fillId="0" borderId="0" xfId="241" applyFont="1" applyAlignment="1">
      <alignment vertical="center"/>
    </xf>
    <xf numFmtId="0" fontId="35" fillId="0" borderId="0" xfId="0" applyFont="1">
      <alignment vertical="center"/>
    </xf>
    <xf numFmtId="0" fontId="25" fillId="0" borderId="0" xfId="241" applyFont="1" applyAlignment="1">
      <alignment horizontal="right" vertical="center"/>
    </xf>
    <xf numFmtId="0" fontId="0" fillId="0" borderId="0" xfId="0" applyAlignment="1"/>
    <xf numFmtId="0" fontId="25" fillId="0" borderId="0" xfId="241" applyFont="1" applyAlignment="1">
      <alignment vertical="center"/>
    </xf>
    <xf numFmtId="180" fontId="1" fillId="0" borderId="17" xfId="0" applyNumberFormat="1" applyFont="1" applyBorder="1">
      <alignment vertical="center"/>
    </xf>
    <xf numFmtId="0" fontId="25" fillId="0" borderId="10" xfId="241" applyFont="1" applyBorder="1" applyAlignment="1">
      <alignment horizontal="centerContinuous" vertical="center"/>
    </xf>
    <xf numFmtId="0" fontId="25" fillId="0" borderId="11" xfId="241" applyFont="1" applyBorder="1" applyAlignment="1">
      <alignment horizontal="centerContinuous" vertical="center"/>
    </xf>
    <xf numFmtId="0" fontId="25" fillId="0" borderId="12" xfId="241" applyFont="1" applyBorder="1" applyAlignment="1">
      <alignment horizontal="centerContinuous" vertical="center"/>
    </xf>
    <xf numFmtId="0" fontId="25" fillId="0" borderId="13" xfId="241" applyFont="1" applyBorder="1" applyAlignment="1">
      <alignment horizontal="centerContinuous" vertical="center"/>
    </xf>
    <xf numFmtId="0" fontId="27" fillId="0" borderId="11" xfId="241" applyFont="1" applyBorder="1" applyAlignment="1">
      <alignment horizontal="centerContinuous" vertical="center"/>
    </xf>
    <xf numFmtId="0" fontId="25" fillId="0" borderId="20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Continuous" vertical="center"/>
    </xf>
    <xf numFmtId="0" fontId="25" fillId="0" borderId="19" xfId="241" applyFont="1" applyBorder="1" applyAlignment="1">
      <alignment horizontal="center" vertical="center"/>
    </xf>
    <xf numFmtId="0" fontId="27" fillId="0" borderId="20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" vertical="center" shrinkToFit="1"/>
    </xf>
    <xf numFmtId="177" fontId="23" fillId="0" borderId="10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0" fontId="23" fillId="0" borderId="12" xfId="241" applyFont="1" applyBorder="1" applyAlignment="1">
      <alignment vertical="center"/>
    </xf>
    <xf numFmtId="55" fontId="23" fillId="0" borderId="12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176" fontId="23" fillId="0" borderId="10" xfId="241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9" xfId="241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4" xfId="241" applyNumberFormat="1" applyFont="1" applyBorder="1" applyAlignment="1">
      <alignment horizontal="right" vertical="center"/>
    </xf>
    <xf numFmtId="0" fontId="25" fillId="0" borderId="0" xfId="233" applyFont="1" applyAlignment="1">
      <alignment horizontal="left" vertical="center"/>
    </xf>
    <xf numFmtId="49" fontId="25" fillId="0" borderId="0" xfId="241" applyNumberFormat="1" applyFont="1" applyAlignment="1">
      <alignment vertical="center"/>
    </xf>
    <xf numFmtId="0" fontId="23" fillId="0" borderId="0" xfId="241" applyFont="1" applyAlignment="1">
      <alignment vertical="center"/>
    </xf>
    <xf numFmtId="0" fontId="29" fillId="0" borderId="0" xfId="233" applyFont="1" applyAlignment="1">
      <alignment horizontal="center" vertical="top"/>
    </xf>
    <xf numFmtId="0" fontId="25" fillId="0" borderId="10" xfId="241" applyFont="1" applyBorder="1" applyAlignment="1">
      <alignment horizontal="center" vertical="distributed" textRotation="255" indent="1"/>
    </xf>
    <xf numFmtId="0" fontId="26" fillId="0" borderId="19" xfId="241" applyFont="1" applyBorder="1" applyAlignment="1">
      <alignment horizontal="center" vertical="distributed" textRotation="255" indent="1"/>
    </xf>
    <xf numFmtId="0" fontId="26" fillId="0" borderId="14" xfId="241" applyFont="1" applyBorder="1" applyAlignment="1">
      <alignment horizontal="center" vertical="distributed" textRotation="255" indent="1"/>
    </xf>
    <xf numFmtId="0" fontId="23" fillId="24" borderId="20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0" fontId="23" fillId="0" borderId="21" xfId="241" applyFont="1" applyBorder="1" applyAlignment="1">
      <alignment horizontal="right" vertical="center"/>
    </xf>
    <xf numFmtId="0" fontId="23" fillId="0" borderId="22" xfId="241" applyFont="1" applyBorder="1" applyAlignment="1">
      <alignment horizontal="right" vertical="center"/>
    </xf>
    <xf numFmtId="0" fontId="23" fillId="0" borderId="20" xfId="241" applyFont="1" applyBorder="1" applyAlignment="1">
      <alignment horizontal="right" vertical="center"/>
    </xf>
    <xf numFmtId="0" fontId="23" fillId="0" borderId="16" xfId="24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5" fillId="0" borderId="21" xfId="241" applyFont="1" applyBorder="1" applyAlignment="1">
      <alignment horizontal="center" vertical="center"/>
    </xf>
    <xf numFmtId="0" fontId="25" fillId="0" borderId="22" xfId="241" applyFont="1" applyBorder="1" applyAlignment="1">
      <alignment horizontal="center" vertical="center"/>
    </xf>
    <xf numFmtId="0" fontId="25" fillId="0" borderId="20" xfId="241" applyFont="1" applyBorder="1" applyAlignment="1">
      <alignment horizontal="center" vertical="center"/>
    </xf>
    <xf numFmtId="0" fontId="25" fillId="0" borderId="16" xfId="241" applyFont="1" applyBorder="1" applyAlignment="1">
      <alignment horizontal="center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2" xfId="0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0" xr:uid="{17A3B0D3-887B-46F2-8693-C1C5D0F256CE}"/>
    <cellStyle name="標準_②受注実績_①月別（月次）_tukibetu2008_12" xfId="233" xr:uid="{00000000-0005-0000-0000-0000E9000000}"/>
    <cellStyle name="標準_③受注実績_②四半期_sihanki2009_01" xfId="241" xr:uid="{4D9F4AF8-B108-4EE7-9EB5-5A4E982EB2F6}"/>
    <cellStyle name="未定義" xfId="234" xr:uid="{00000000-0005-0000-0000-0000EB000000}"/>
    <cellStyle name="良い" xfId="235" builtinId="26" customBuiltin="1"/>
    <cellStyle name="良い 2" xfId="236" xr:uid="{00000000-0005-0000-0000-0000ED000000}"/>
    <cellStyle name="良い 2 2" xfId="237" xr:uid="{00000000-0005-0000-0000-0000EE000000}"/>
    <cellStyle name="良い 2 3" xfId="238" xr:uid="{00000000-0005-0000-0000-0000EF000000}"/>
    <cellStyle name="良い 3" xfId="239" xr:uid="{00000000-0005-0000-0000-0000F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D75EF-D6CB-4C9E-B4AA-C220686EB3D6}">
  <dimension ref="A1:AW37"/>
  <sheetViews>
    <sheetView tabSelected="1" zoomScale="85" zoomScaleNormal="85" zoomScaleSheetLayoutView="85" workbookViewId="0">
      <selection activeCell="C37" sqref="C37"/>
    </sheetView>
  </sheetViews>
  <sheetFormatPr defaultColWidth="9" defaultRowHeight="14" x14ac:dyDescent="0.2"/>
  <cols>
    <col min="1" max="1" width="3" style="41" customWidth="1"/>
    <col min="2" max="2" width="18.90625" customWidth="1"/>
    <col min="3" max="12" width="13.6328125" style="41" customWidth="1"/>
    <col min="13" max="20" width="17.08984375" style="41" customWidth="1"/>
    <col min="21" max="30" width="13.6328125" style="41" customWidth="1"/>
    <col min="31" max="37" width="19.6328125" style="41" customWidth="1"/>
    <col min="38" max="49" width="11.36328125" style="41" customWidth="1"/>
    <col min="50" max="50" width="9" style="41" customWidth="1"/>
    <col min="51" max="16384" width="9" style="41"/>
  </cols>
  <sheetData>
    <row r="1" spans="1:49" s="10" customFormat="1" ht="30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49" customFormat="1" ht="18" customHeight="1" x14ac:dyDescent="0.2">
      <c r="B2" s="6"/>
      <c r="C2" s="11"/>
      <c r="D2" s="1"/>
      <c r="E2" s="1"/>
      <c r="F2" s="1"/>
      <c r="G2" s="1"/>
      <c r="H2" s="1"/>
      <c r="I2" s="1"/>
      <c r="J2" s="1"/>
      <c r="K2" s="1"/>
      <c r="L2" s="12"/>
      <c r="N2" s="1"/>
      <c r="O2" s="1"/>
      <c r="P2" s="1"/>
      <c r="Q2" s="13"/>
      <c r="R2" s="1"/>
      <c r="S2" s="1"/>
      <c r="T2" s="12"/>
      <c r="V2" s="1"/>
      <c r="W2" s="1"/>
      <c r="X2" s="1"/>
      <c r="Y2" s="1"/>
      <c r="Z2" s="1"/>
      <c r="AA2" s="1"/>
      <c r="AB2" s="1"/>
      <c r="AC2" s="1"/>
      <c r="AD2" s="12"/>
      <c r="AF2" s="1"/>
      <c r="AG2" s="1"/>
      <c r="AH2" s="1"/>
      <c r="AI2" s="1"/>
      <c r="AJ2" s="1"/>
      <c r="AK2" s="12"/>
      <c r="AM2" s="14"/>
      <c r="AN2" s="14"/>
      <c r="AO2" s="2"/>
      <c r="AP2" s="1"/>
      <c r="AQ2" s="1"/>
      <c r="AR2" s="1"/>
      <c r="AS2" s="1"/>
      <c r="AT2" s="1"/>
      <c r="AU2" s="1"/>
      <c r="AV2" s="1"/>
      <c r="AW2" s="12"/>
    </row>
    <row r="3" spans="1:49" customFormat="1" ht="18" customHeight="1" x14ac:dyDescent="0.2">
      <c r="A3" s="15"/>
      <c r="B3" s="15"/>
      <c r="C3" t="s">
        <v>0</v>
      </c>
      <c r="L3" s="12" t="s">
        <v>1</v>
      </c>
      <c r="M3" t="s">
        <v>2</v>
      </c>
      <c r="T3" s="12" t="s">
        <v>1</v>
      </c>
      <c r="U3" t="s">
        <v>3</v>
      </c>
      <c r="AD3" s="12" t="s">
        <v>1</v>
      </c>
      <c r="AE3" t="s">
        <v>4</v>
      </c>
      <c r="AK3" s="12" t="s">
        <v>1</v>
      </c>
      <c r="AL3" t="s">
        <v>5</v>
      </c>
      <c r="AO3" s="3"/>
      <c r="AW3" s="12" t="s">
        <v>1</v>
      </c>
    </row>
    <row r="4" spans="1:49" s="14" customFormat="1" ht="15.75" customHeight="1" x14ac:dyDescent="0.2">
      <c r="A4" s="54"/>
      <c r="B4" s="55"/>
      <c r="C4" s="16" t="s">
        <v>6</v>
      </c>
      <c r="D4" s="16" t="s">
        <v>7</v>
      </c>
      <c r="E4" s="17" t="s">
        <v>8</v>
      </c>
      <c r="F4" s="18"/>
      <c r="G4" s="18"/>
      <c r="H4" s="18"/>
      <c r="I4" s="18"/>
      <c r="J4" s="18"/>
      <c r="K4" s="18"/>
      <c r="L4" s="16" t="s">
        <v>9</v>
      </c>
      <c r="M4" s="17" t="s">
        <v>10</v>
      </c>
      <c r="N4" s="18"/>
      <c r="O4" s="18"/>
      <c r="P4" s="18"/>
      <c r="Q4" s="18"/>
      <c r="R4" s="18"/>
      <c r="S4" s="18"/>
      <c r="T4" s="19"/>
      <c r="U4" s="20" t="s">
        <v>11</v>
      </c>
      <c r="V4" s="18"/>
      <c r="W4" s="18"/>
      <c r="X4" s="18"/>
      <c r="Y4" s="18"/>
      <c r="Z4" s="18"/>
      <c r="AA4" s="18"/>
      <c r="AB4" s="18"/>
      <c r="AC4" s="18"/>
      <c r="AD4" s="19"/>
      <c r="AE4" s="17" t="s">
        <v>12</v>
      </c>
      <c r="AF4" s="18"/>
      <c r="AG4" s="19"/>
      <c r="AH4" s="17" t="s">
        <v>13</v>
      </c>
      <c r="AI4" s="18"/>
      <c r="AJ4" s="18"/>
      <c r="AK4" s="19"/>
      <c r="AL4" s="17" t="s">
        <v>14</v>
      </c>
      <c r="AM4" s="19"/>
      <c r="AN4" s="17" t="s">
        <v>15</v>
      </c>
      <c r="AO4" s="19"/>
      <c r="AP4" s="17" t="s">
        <v>16</v>
      </c>
      <c r="AQ4" s="18"/>
      <c r="AR4" s="17" t="s">
        <v>17</v>
      </c>
      <c r="AS4" s="18"/>
      <c r="AT4" s="17" t="s">
        <v>18</v>
      </c>
      <c r="AU4" s="19"/>
      <c r="AV4" s="17" t="s">
        <v>19</v>
      </c>
      <c r="AW4" s="19"/>
    </row>
    <row r="5" spans="1:49" s="9" customFormat="1" ht="15.75" customHeight="1" x14ac:dyDescent="0.2">
      <c r="A5" s="56"/>
      <c r="B5" s="57"/>
      <c r="C5" s="22"/>
      <c r="D5" s="22"/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56</v>
      </c>
      <c r="K5" s="21" t="s">
        <v>25</v>
      </c>
      <c r="L5" s="22"/>
      <c r="M5" s="21" t="s">
        <v>26</v>
      </c>
      <c r="N5" s="21" t="s">
        <v>27</v>
      </c>
      <c r="O5" s="21" t="s">
        <v>28</v>
      </c>
      <c r="P5" s="21" t="s">
        <v>29</v>
      </c>
      <c r="Q5" s="21" t="s">
        <v>30</v>
      </c>
      <c r="R5" s="21" t="s">
        <v>31</v>
      </c>
      <c r="S5" s="21" t="s">
        <v>32</v>
      </c>
      <c r="T5" s="23" t="s">
        <v>25</v>
      </c>
      <c r="U5" s="21" t="s">
        <v>33</v>
      </c>
      <c r="V5" s="24" t="s">
        <v>34</v>
      </c>
      <c r="W5" s="24" t="s">
        <v>35</v>
      </c>
      <c r="X5" s="24" t="s">
        <v>36</v>
      </c>
      <c r="Y5" s="24" t="s">
        <v>37</v>
      </c>
      <c r="Z5" s="24" t="s">
        <v>38</v>
      </c>
      <c r="AA5" s="24" t="s">
        <v>39</v>
      </c>
      <c r="AB5" s="24" t="s">
        <v>40</v>
      </c>
      <c r="AC5" s="24" t="s">
        <v>41</v>
      </c>
      <c r="AD5" s="23" t="s">
        <v>25</v>
      </c>
      <c r="AE5" s="21" t="s">
        <v>42</v>
      </c>
      <c r="AF5" s="21" t="s">
        <v>43</v>
      </c>
      <c r="AG5" s="25" t="s">
        <v>57</v>
      </c>
      <c r="AH5" s="21" t="s">
        <v>44</v>
      </c>
      <c r="AI5" s="21" t="s">
        <v>45</v>
      </c>
      <c r="AJ5" s="21" t="s">
        <v>46</v>
      </c>
      <c r="AK5" s="23" t="s">
        <v>25</v>
      </c>
      <c r="AL5" s="21" t="s">
        <v>47</v>
      </c>
      <c r="AM5" s="23" t="s">
        <v>48</v>
      </c>
      <c r="AN5" s="21" t="s">
        <v>47</v>
      </c>
      <c r="AO5" s="23" t="s">
        <v>48</v>
      </c>
      <c r="AP5" s="21" t="s">
        <v>47</v>
      </c>
      <c r="AQ5" s="21" t="s">
        <v>48</v>
      </c>
      <c r="AR5" s="21" t="s">
        <v>47</v>
      </c>
      <c r="AS5" s="21" t="s">
        <v>48</v>
      </c>
      <c r="AT5" s="21" t="s">
        <v>47</v>
      </c>
      <c r="AU5" s="23" t="s">
        <v>48</v>
      </c>
      <c r="AV5" s="21" t="s">
        <v>47</v>
      </c>
      <c r="AW5" s="23" t="s">
        <v>48</v>
      </c>
    </row>
    <row r="6" spans="1:49" s="5" customFormat="1" hidden="1" x14ac:dyDescent="0.2">
      <c r="A6" s="58" t="s">
        <v>60</v>
      </c>
      <c r="B6" s="59"/>
      <c r="C6" s="7">
        <f t="shared" ref="C6:C19" si="0">D6+L6</f>
        <v>7283839</v>
      </c>
      <c r="D6" s="7">
        <f t="shared" ref="D6:D19" si="1">E6+H6+K6</f>
        <v>7232125</v>
      </c>
      <c r="E6" s="7">
        <f t="shared" ref="E6:E19" si="2">F6+G6</f>
        <v>4884670</v>
      </c>
      <c r="F6" s="7">
        <f t="shared" ref="F6:F19" si="3">SUM(M6:T6)</f>
        <v>812300</v>
      </c>
      <c r="G6" s="7">
        <f t="shared" ref="G6:G19" si="4">SUM(U6:AD6)</f>
        <v>4072370</v>
      </c>
      <c r="H6" s="7">
        <f t="shared" ref="H6:H19" si="5">I6+J6</f>
        <v>2331657</v>
      </c>
      <c r="I6" s="7">
        <f t="shared" ref="I6:I19" si="6">SUM(AE6:AG6)</f>
        <v>1606943</v>
      </c>
      <c r="J6" s="7">
        <f t="shared" ref="J6:J19" si="7">SUM(AH6:AK6)</f>
        <v>724714</v>
      </c>
      <c r="K6" s="7">
        <v>15798</v>
      </c>
      <c r="L6" s="7">
        <v>51714</v>
      </c>
      <c r="M6" s="7">
        <v>13012</v>
      </c>
      <c r="N6" s="7">
        <v>216930</v>
      </c>
      <c r="O6" s="7">
        <v>35306</v>
      </c>
      <c r="P6" s="7">
        <v>93501</v>
      </c>
      <c r="Q6" s="7">
        <v>153337</v>
      </c>
      <c r="R6" s="7">
        <v>110967</v>
      </c>
      <c r="S6" s="7">
        <v>82228</v>
      </c>
      <c r="T6" s="7">
        <v>107019</v>
      </c>
      <c r="U6" s="7">
        <v>9626</v>
      </c>
      <c r="V6" s="7">
        <v>102225</v>
      </c>
      <c r="W6" s="7">
        <v>276759</v>
      </c>
      <c r="X6" s="7">
        <v>535472</v>
      </c>
      <c r="Y6" s="7">
        <v>47671</v>
      </c>
      <c r="Z6" s="7">
        <v>380087</v>
      </c>
      <c r="AA6" s="7">
        <v>113373</v>
      </c>
      <c r="AB6" s="7">
        <v>1529968</v>
      </c>
      <c r="AC6" s="7">
        <v>995386</v>
      </c>
      <c r="AD6" s="7">
        <v>81803</v>
      </c>
      <c r="AE6" s="7">
        <v>713469</v>
      </c>
      <c r="AF6" s="7">
        <v>368827</v>
      </c>
      <c r="AG6" s="7">
        <v>524647</v>
      </c>
      <c r="AH6" s="7">
        <v>177017</v>
      </c>
      <c r="AI6" s="7">
        <v>374762</v>
      </c>
      <c r="AJ6" s="7">
        <v>129075</v>
      </c>
      <c r="AK6" s="7">
        <v>43860</v>
      </c>
      <c r="AL6" s="7">
        <f t="shared" ref="AL6:AM19" si="8">AN6+AV6</f>
        <v>4895227</v>
      </c>
      <c r="AM6" s="7">
        <f t="shared" si="8"/>
        <v>2388613</v>
      </c>
      <c r="AN6" s="7">
        <f t="shared" ref="AN6:AO19" si="9">SUM(AP6,AR6,AT6)</f>
        <v>4833351</v>
      </c>
      <c r="AO6" s="7">
        <f t="shared" si="9"/>
        <v>2398779</v>
      </c>
      <c r="AP6" s="7">
        <v>4171084</v>
      </c>
      <c r="AQ6" s="7">
        <v>713589</v>
      </c>
      <c r="AR6" s="7">
        <v>652032</v>
      </c>
      <c r="AS6" s="7">
        <v>1679627</v>
      </c>
      <c r="AT6" s="7">
        <v>10235</v>
      </c>
      <c r="AU6" s="7">
        <v>5563</v>
      </c>
      <c r="AV6" s="7">
        <v>61876</v>
      </c>
      <c r="AW6" s="7">
        <v>-10166</v>
      </c>
    </row>
    <row r="7" spans="1:49" s="5" customFormat="1" hidden="1" x14ac:dyDescent="0.2">
      <c r="A7" s="46" t="s">
        <v>61</v>
      </c>
      <c r="B7" s="47"/>
      <c r="C7" s="8">
        <f t="shared" si="0"/>
        <v>7925619</v>
      </c>
      <c r="D7" s="8">
        <f t="shared" si="1"/>
        <v>7683789</v>
      </c>
      <c r="E7" s="8">
        <f t="shared" si="2"/>
        <v>5436435</v>
      </c>
      <c r="F7" s="8">
        <f t="shared" si="3"/>
        <v>877363</v>
      </c>
      <c r="G7" s="8">
        <f t="shared" si="4"/>
        <v>4559072</v>
      </c>
      <c r="H7" s="8">
        <f t="shared" si="5"/>
        <v>2235120</v>
      </c>
      <c r="I7" s="8">
        <f t="shared" si="6"/>
        <v>1322127</v>
      </c>
      <c r="J7" s="8">
        <f t="shared" si="7"/>
        <v>912993</v>
      </c>
      <c r="K7" s="8">
        <v>12234</v>
      </c>
      <c r="L7" s="8">
        <v>241830</v>
      </c>
      <c r="M7" s="8">
        <v>8110</v>
      </c>
      <c r="N7" s="8">
        <v>166678</v>
      </c>
      <c r="O7" s="8">
        <v>46544</v>
      </c>
      <c r="P7" s="8">
        <v>218254</v>
      </c>
      <c r="Q7" s="8">
        <v>119243</v>
      </c>
      <c r="R7" s="8">
        <v>76108</v>
      </c>
      <c r="S7" s="8">
        <v>104035</v>
      </c>
      <c r="T7" s="8">
        <v>138391</v>
      </c>
      <c r="U7" s="8">
        <v>11989</v>
      </c>
      <c r="V7" s="8">
        <v>43190</v>
      </c>
      <c r="W7" s="8">
        <v>322547</v>
      </c>
      <c r="X7" s="8">
        <v>580836</v>
      </c>
      <c r="Y7" s="8">
        <v>100605</v>
      </c>
      <c r="Z7" s="8">
        <v>227835</v>
      </c>
      <c r="AA7" s="8">
        <v>163557</v>
      </c>
      <c r="AB7" s="8">
        <v>1760659</v>
      </c>
      <c r="AC7" s="8">
        <v>1252793</v>
      </c>
      <c r="AD7" s="8">
        <v>95061</v>
      </c>
      <c r="AE7" s="8">
        <v>687712</v>
      </c>
      <c r="AF7" s="8">
        <v>318587</v>
      </c>
      <c r="AG7" s="8">
        <v>315828</v>
      </c>
      <c r="AH7" s="8">
        <v>363915</v>
      </c>
      <c r="AI7" s="8">
        <v>343199</v>
      </c>
      <c r="AJ7" s="8">
        <v>149433</v>
      </c>
      <c r="AK7" s="8">
        <v>56446</v>
      </c>
      <c r="AL7" s="8">
        <f t="shared" si="8"/>
        <v>5431295</v>
      </c>
      <c r="AM7" s="8">
        <f t="shared" si="8"/>
        <v>2494333</v>
      </c>
      <c r="AN7" s="8">
        <f t="shared" si="9"/>
        <v>5293418</v>
      </c>
      <c r="AO7" s="8">
        <f t="shared" si="9"/>
        <v>2390381</v>
      </c>
      <c r="AP7" s="8">
        <v>4673197</v>
      </c>
      <c r="AQ7" s="8">
        <v>763240</v>
      </c>
      <c r="AR7" s="8">
        <v>610988</v>
      </c>
      <c r="AS7" s="8">
        <v>1624140</v>
      </c>
      <c r="AT7" s="8">
        <v>9233</v>
      </c>
      <c r="AU7" s="8">
        <v>3001</v>
      </c>
      <c r="AV7" s="8">
        <v>137877</v>
      </c>
      <c r="AW7" s="8">
        <v>103952</v>
      </c>
    </row>
    <row r="8" spans="1:49" s="5" customFormat="1" hidden="1" x14ac:dyDescent="0.2">
      <c r="A8" s="46" t="s">
        <v>62</v>
      </c>
      <c r="B8" s="47"/>
      <c r="C8" s="8">
        <f t="shared" si="0"/>
        <v>7090056</v>
      </c>
      <c r="D8" s="8">
        <f t="shared" si="1"/>
        <v>6851710</v>
      </c>
      <c r="E8" s="8">
        <f t="shared" si="2"/>
        <v>4914387</v>
      </c>
      <c r="F8" s="8">
        <f t="shared" si="3"/>
        <v>834195</v>
      </c>
      <c r="G8" s="8">
        <f t="shared" si="4"/>
        <v>4080192</v>
      </c>
      <c r="H8" s="8">
        <f t="shared" si="5"/>
        <v>1920778</v>
      </c>
      <c r="I8" s="8">
        <f t="shared" si="6"/>
        <v>1190063</v>
      </c>
      <c r="J8" s="8">
        <f t="shared" si="7"/>
        <v>730715</v>
      </c>
      <c r="K8" s="8">
        <v>16545</v>
      </c>
      <c r="L8" s="8">
        <v>238346</v>
      </c>
      <c r="M8" s="8">
        <v>10650</v>
      </c>
      <c r="N8" s="8">
        <v>183754</v>
      </c>
      <c r="O8" s="8">
        <v>38247</v>
      </c>
      <c r="P8" s="8">
        <v>167343</v>
      </c>
      <c r="Q8" s="8">
        <v>90007</v>
      </c>
      <c r="R8" s="8">
        <v>110560</v>
      </c>
      <c r="S8" s="8">
        <v>129778</v>
      </c>
      <c r="T8" s="8">
        <v>103856</v>
      </c>
      <c r="U8" s="8">
        <v>6180</v>
      </c>
      <c r="V8" s="8">
        <v>118218</v>
      </c>
      <c r="W8" s="8">
        <v>384017</v>
      </c>
      <c r="X8" s="8">
        <v>618444</v>
      </c>
      <c r="Y8" s="8">
        <v>83642</v>
      </c>
      <c r="Z8" s="8">
        <v>262546</v>
      </c>
      <c r="AA8" s="8">
        <v>179562</v>
      </c>
      <c r="AB8" s="8">
        <v>1501047</v>
      </c>
      <c r="AC8" s="8">
        <v>846392</v>
      </c>
      <c r="AD8" s="8">
        <v>80144</v>
      </c>
      <c r="AE8" s="8">
        <v>682344</v>
      </c>
      <c r="AF8" s="8">
        <v>158659</v>
      </c>
      <c r="AG8" s="8">
        <v>349060</v>
      </c>
      <c r="AH8" s="8">
        <v>183633</v>
      </c>
      <c r="AI8" s="8">
        <v>370460</v>
      </c>
      <c r="AJ8" s="8">
        <v>90752</v>
      </c>
      <c r="AK8" s="8">
        <v>85870</v>
      </c>
      <c r="AL8" s="8">
        <f t="shared" si="8"/>
        <v>4935492</v>
      </c>
      <c r="AM8" s="8">
        <f t="shared" si="8"/>
        <v>2154524</v>
      </c>
      <c r="AN8" s="8">
        <f t="shared" si="9"/>
        <v>4779904</v>
      </c>
      <c r="AO8" s="8">
        <f t="shared" si="9"/>
        <v>2071806</v>
      </c>
      <c r="AP8" s="8">
        <v>4190133</v>
      </c>
      <c r="AQ8" s="8">
        <v>724255</v>
      </c>
      <c r="AR8" s="8">
        <v>575050</v>
      </c>
      <c r="AS8" s="8">
        <v>1345727</v>
      </c>
      <c r="AT8" s="8">
        <v>14721</v>
      </c>
      <c r="AU8" s="8">
        <v>1824</v>
      </c>
      <c r="AV8" s="8">
        <v>155588</v>
      </c>
      <c r="AW8" s="8">
        <v>82718</v>
      </c>
    </row>
    <row r="9" spans="1:49" s="5" customFormat="1" hidden="1" x14ac:dyDescent="0.2">
      <c r="A9" s="46" t="s">
        <v>63</v>
      </c>
      <c r="B9" s="47"/>
      <c r="C9" s="8">
        <f t="shared" si="0"/>
        <v>8335814</v>
      </c>
      <c r="D9" s="8">
        <f t="shared" si="1"/>
        <v>7994010</v>
      </c>
      <c r="E9" s="8">
        <f t="shared" si="2"/>
        <v>5779437</v>
      </c>
      <c r="F9" s="8">
        <f t="shared" si="3"/>
        <v>1160546</v>
      </c>
      <c r="G9" s="8">
        <f t="shared" si="4"/>
        <v>4618891</v>
      </c>
      <c r="H9" s="8">
        <f t="shared" si="5"/>
        <v>2199921</v>
      </c>
      <c r="I9" s="8">
        <f t="shared" si="6"/>
        <v>1510837</v>
      </c>
      <c r="J9" s="8">
        <f t="shared" si="7"/>
        <v>689084</v>
      </c>
      <c r="K9" s="8">
        <v>14652</v>
      </c>
      <c r="L9" s="8">
        <v>341804</v>
      </c>
      <c r="M9" s="8">
        <v>12257</v>
      </c>
      <c r="N9" s="8">
        <v>198233</v>
      </c>
      <c r="O9" s="8">
        <v>75787</v>
      </c>
      <c r="P9" s="8">
        <v>204293</v>
      </c>
      <c r="Q9" s="8">
        <v>123576</v>
      </c>
      <c r="R9" s="8">
        <v>176806</v>
      </c>
      <c r="S9" s="8">
        <v>198779</v>
      </c>
      <c r="T9" s="8">
        <v>170815</v>
      </c>
      <c r="U9" s="8">
        <v>7253</v>
      </c>
      <c r="V9" s="8">
        <v>144993</v>
      </c>
      <c r="W9" s="8">
        <v>390450</v>
      </c>
      <c r="X9" s="8">
        <v>710264</v>
      </c>
      <c r="Y9" s="8">
        <v>118468</v>
      </c>
      <c r="Z9" s="8">
        <v>166505</v>
      </c>
      <c r="AA9" s="8">
        <v>283153</v>
      </c>
      <c r="AB9" s="8">
        <v>1633471</v>
      </c>
      <c r="AC9" s="8">
        <v>1043688</v>
      </c>
      <c r="AD9" s="8">
        <v>120646</v>
      </c>
      <c r="AE9" s="8">
        <v>880966</v>
      </c>
      <c r="AF9" s="8">
        <v>212509</v>
      </c>
      <c r="AG9" s="8">
        <v>417362</v>
      </c>
      <c r="AH9" s="8">
        <v>223522</v>
      </c>
      <c r="AI9" s="8">
        <v>269807</v>
      </c>
      <c r="AJ9" s="8">
        <v>168100</v>
      </c>
      <c r="AK9" s="8">
        <v>27655</v>
      </c>
      <c r="AL9" s="8">
        <f t="shared" si="8"/>
        <v>5668362</v>
      </c>
      <c r="AM9" s="8">
        <f t="shared" si="8"/>
        <v>2667776</v>
      </c>
      <c r="AN9" s="8">
        <f t="shared" si="9"/>
        <v>5555046</v>
      </c>
      <c r="AO9" s="8">
        <f t="shared" si="9"/>
        <v>2439287</v>
      </c>
      <c r="AP9" s="8">
        <v>4989898</v>
      </c>
      <c r="AQ9" s="8">
        <v>789557</v>
      </c>
      <c r="AR9" s="8">
        <v>551738</v>
      </c>
      <c r="AS9" s="8">
        <v>1648488</v>
      </c>
      <c r="AT9" s="8">
        <v>13410</v>
      </c>
      <c r="AU9" s="8">
        <v>1242</v>
      </c>
      <c r="AV9" s="8">
        <v>113316</v>
      </c>
      <c r="AW9" s="8">
        <v>228489</v>
      </c>
    </row>
    <row r="10" spans="1:49" customFormat="1" ht="16.5" customHeight="1" x14ac:dyDescent="0.2">
      <c r="A10" s="48" t="s">
        <v>64</v>
      </c>
      <c r="B10" s="49"/>
      <c r="C10" s="26">
        <f t="shared" si="0"/>
        <v>6785156</v>
      </c>
      <c r="D10" s="26">
        <f t="shared" si="1"/>
        <v>6503402</v>
      </c>
      <c r="E10" s="26">
        <f t="shared" si="2"/>
        <v>4879086</v>
      </c>
      <c r="F10" s="26">
        <f t="shared" si="3"/>
        <v>1161592</v>
      </c>
      <c r="G10" s="26">
        <f t="shared" si="4"/>
        <v>3717494</v>
      </c>
      <c r="H10" s="26">
        <f t="shared" si="5"/>
        <v>1604215</v>
      </c>
      <c r="I10" s="26">
        <f t="shared" si="6"/>
        <v>1056616</v>
      </c>
      <c r="J10" s="26">
        <f t="shared" si="7"/>
        <v>547599</v>
      </c>
      <c r="K10" s="26">
        <v>20101</v>
      </c>
      <c r="L10" s="26">
        <v>281754</v>
      </c>
      <c r="M10" s="26">
        <v>19522</v>
      </c>
      <c r="N10" s="26">
        <v>273344</v>
      </c>
      <c r="O10" s="26">
        <v>74237</v>
      </c>
      <c r="P10" s="26">
        <v>248167</v>
      </c>
      <c r="Q10" s="26">
        <v>111062</v>
      </c>
      <c r="R10" s="26">
        <v>174229</v>
      </c>
      <c r="S10" s="26">
        <v>104096</v>
      </c>
      <c r="T10" s="26">
        <v>156935</v>
      </c>
      <c r="U10" s="26">
        <v>2008</v>
      </c>
      <c r="V10" s="26">
        <v>111612</v>
      </c>
      <c r="W10" s="26">
        <v>166805</v>
      </c>
      <c r="X10" s="26">
        <v>660797</v>
      </c>
      <c r="Y10" s="26">
        <v>110095</v>
      </c>
      <c r="Z10" s="26">
        <v>163868</v>
      </c>
      <c r="AA10" s="26">
        <v>175244</v>
      </c>
      <c r="AB10" s="26">
        <v>1302812</v>
      </c>
      <c r="AC10" s="26">
        <v>923096</v>
      </c>
      <c r="AD10" s="26">
        <v>101157</v>
      </c>
      <c r="AE10" s="26">
        <v>628790</v>
      </c>
      <c r="AF10" s="26">
        <v>112307</v>
      </c>
      <c r="AG10" s="26">
        <v>315519</v>
      </c>
      <c r="AH10" s="26">
        <v>141613</v>
      </c>
      <c r="AI10" s="26">
        <v>255036</v>
      </c>
      <c r="AJ10" s="26">
        <v>91427</v>
      </c>
      <c r="AK10" s="26">
        <v>59523</v>
      </c>
      <c r="AL10" s="26">
        <f t="shared" si="8"/>
        <v>4715909</v>
      </c>
      <c r="AM10" s="26">
        <f t="shared" si="8"/>
        <v>2069243</v>
      </c>
      <c r="AN10" s="26">
        <f t="shared" si="9"/>
        <v>4587529</v>
      </c>
      <c r="AO10" s="26">
        <f t="shared" si="9"/>
        <v>1915877</v>
      </c>
      <c r="AP10" s="26">
        <v>4139357</v>
      </c>
      <c r="AQ10" s="26">
        <v>739732</v>
      </c>
      <c r="AR10" s="26">
        <v>442100</v>
      </c>
      <c r="AS10" s="26">
        <v>1162116</v>
      </c>
      <c r="AT10" s="26">
        <v>6072</v>
      </c>
      <c r="AU10" s="26">
        <v>14029</v>
      </c>
      <c r="AV10" s="26">
        <v>128380</v>
      </c>
      <c r="AW10" s="26">
        <v>153366</v>
      </c>
    </row>
    <row r="11" spans="1:49" customFormat="1" ht="16.5" customHeight="1" x14ac:dyDescent="0.2">
      <c r="A11" s="50" t="s">
        <v>65</v>
      </c>
      <c r="B11" s="51"/>
      <c r="C11" s="27">
        <f t="shared" si="0"/>
        <v>9869438</v>
      </c>
      <c r="D11" s="27">
        <f t="shared" si="1"/>
        <v>9487914</v>
      </c>
      <c r="E11" s="27">
        <f t="shared" si="2"/>
        <v>7273419</v>
      </c>
      <c r="F11" s="27">
        <f t="shared" si="3"/>
        <v>1103267</v>
      </c>
      <c r="G11" s="27">
        <f t="shared" si="4"/>
        <v>6170152</v>
      </c>
      <c r="H11" s="27">
        <f t="shared" si="5"/>
        <v>2200766</v>
      </c>
      <c r="I11" s="27">
        <f t="shared" si="6"/>
        <v>1475607</v>
      </c>
      <c r="J11" s="27">
        <f t="shared" si="7"/>
        <v>725159</v>
      </c>
      <c r="K11" s="27">
        <v>13729</v>
      </c>
      <c r="L11" s="27">
        <v>381524</v>
      </c>
      <c r="M11" s="27">
        <v>42405</v>
      </c>
      <c r="N11" s="27">
        <v>276425</v>
      </c>
      <c r="O11" s="27">
        <v>40547</v>
      </c>
      <c r="P11" s="27">
        <v>250856</v>
      </c>
      <c r="Q11" s="27">
        <v>115281</v>
      </c>
      <c r="R11" s="27">
        <v>153657</v>
      </c>
      <c r="S11" s="27">
        <v>92491</v>
      </c>
      <c r="T11" s="27">
        <v>131605</v>
      </c>
      <c r="U11" s="27">
        <v>13397</v>
      </c>
      <c r="V11" s="27">
        <v>158079</v>
      </c>
      <c r="W11" s="27">
        <v>320400</v>
      </c>
      <c r="X11" s="27">
        <v>831269</v>
      </c>
      <c r="Y11" s="27">
        <v>117507</v>
      </c>
      <c r="Z11" s="27">
        <v>252485</v>
      </c>
      <c r="AA11" s="27">
        <v>203229</v>
      </c>
      <c r="AB11" s="27">
        <v>1761957</v>
      </c>
      <c r="AC11" s="27">
        <v>2357759</v>
      </c>
      <c r="AD11" s="27">
        <v>154070</v>
      </c>
      <c r="AE11" s="27">
        <v>638235</v>
      </c>
      <c r="AF11" s="27">
        <v>360935</v>
      </c>
      <c r="AG11" s="27">
        <v>476437</v>
      </c>
      <c r="AH11" s="27">
        <v>235473</v>
      </c>
      <c r="AI11" s="27">
        <v>351464</v>
      </c>
      <c r="AJ11" s="27">
        <v>101200</v>
      </c>
      <c r="AK11" s="27">
        <v>37022</v>
      </c>
      <c r="AL11" s="27">
        <f t="shared" si="8"/>
        <v>7131442</v>
      </c>
      <c r="AM11" s="27">
        <f t="shared" si="8"/>
        <v>2738071</v>
      </c>
      <c r="AN11" s="27">
        <f t="shared" si="9"/>
        <v>6992018</v>
      </c>
      <c r="AO11" s="27">
        <f t="shared" si="9"/>
        <v>2495972</v>
      </c>
      <c r="AP11" s="27">
        <v>6333108</v>
      </c>
      <c r="AQ11" s="27">
        <v>940387</v>
      </c>
      <c r="AR11" s="27">
        <v>654744</v>
      </c>
      <c r="AS11" s="27">
        <v>1546022</v>
      </c>
      <c r="AT11" s="27">
        <v>4166</v>
      </c>
      <c r="AU11" s="27">
        <v>9563</v>
      </c>
      <c r="AV11" s="27">
        <v>139424</v>
      </c>
      <c r="AW11" s="27">
        <v>242099</v>
      </c>
    </row>
    <row r="12" spans="1:49" customFormat="1" ht="16.5" customHeight="1" x14ac:dyDescent="0.2">
      <c r="A12" s="50" t="s">
        <v>66</v>
      </c>
      <c r="B12" s="51"/>
      <c r="C12" s="27">
        <f t="shared" si="0"/>
        <v>6106867</v>
      </c>
      <c r="D12" s="27">
        <f t="shared" si="1"/>
        <v>5876932</v>
      </c>
      <c r="E12" s="27">
        <f t="shared" si="2"/>
        <v>4426603</v>
      </c>
      <c r="F12" s="27">
        <f t="shared" si="3"/>
        <v>1083499</v>
      </c>
      <c r="G12" s="27">
        <f t="shared" si="4"/>
        <v>3343104</v>
      </c>
      <c r="H12" s="27">
        <f t="shared" si="5"/>
        <v>1419799</v>
      </c>
      <c r="I12" s="27">
        <f t="shared" si="6"/>
        <v>845790</v>
      </c>
      <c r="J12" s="27">
        <f t="shared" si="7"/>
        <v>574009</v>
      </c>
      <c r="K12" s="27">
        <v>30530</v>
      </c>
      <c r="L12" s="27">
        <v>229935</v>
      </c>
      <c r="M12" s="27">
        <v>35953</v>
      </c>
      <c r="N12" s="27">
        <v>340425</v>
      </c>
      <c r="O12" s="27">
        <v>38599</v>
      </c>
      <c r="P12" s="27">
        <v>262664</v>
      </c>
      <c r="Q12" s="27">
        <v>95603</v>
      </c>
      <c r="R12" s="27">
        <v>111920</v>
      </c>
      <c r="S12" s="27">
        <v>79536</v>
      </c>
      <c r="T12" s="27">
        <v>118799</v>
      </c>
      <c r="U12" s="27">
        <v>4198</v>
      </c>
      <c r="V12" s="27">
        <v>132889</v>
      </c>
      <c r="W12" s="27">
        <v>233932</v>
      </c>
      <c r="X12" s="27">
        <v>563628</v>
      </c>
      <c r="Y12" s="27">
        <v>105563</v>
      </c>
      <c r="Z12" s="27">
        <v>161040</v>
      </c>
      <c r="AA12" s="27">
        <v>119862</v>
      </c>
      <c r="AB12" s="27">
        <v>1262902</v>
      </c>
      <c r="AC12" s="27">
        <v>657926</v>
      </c>
      <c r="AD12" s="27">
        <v>101164</v>
      </c>
      <c r="AE12" s="27">
        <v>437284</v>
      </c>
      <c r="AF12" s="27">
        <v>105759</v>
      </c>
      <c r="AG12" s="27">
        <v>302747</v>
      </c>
      <c r="AH12" s="27">
        <v>175991</v>
      </c>
      <c r="AI12" s="27">
        <v>283364</v>
      </c>
      <c r="AJ12" s="27">
        <v>73084</v>
      </c>
      <c r="AK12" s="27">
        <v>41570</v>
      </c>
      <c r="AL12" s="27">
        <f t="shared" si="8"/>
        <v>4339719</v>
      </c>
      <c r="AM12" s="27">
        <f t="shared" si="8"/>
        <v>1767155</v>
      </c>
      <c r="AN12" s="27">
        <f t="shared" si="9"/>
        <v>4228410</v>
      </c>
      <c r="AO12" s="27">
        <f t="shared" si="9"/>
        <v>1648530</v>
      </c>
      <c r="AP12" s="27">
        <v>3723196</v>
      </c>
      <c r="AQ12" s="27">
        <v>703410</v>
      </c>
      <c r="AR12" s="27">
        <v>485643</v>
      </c>
      <c r="AS12" s="27">
        <v>934161</v>
      </c>
      <c r="AT12" s="27">
        <v>19571</v>
      </c>
      <c r="AU12" s="27">
        <v>10959</v>
      </c>
      <c r="AV12" s="27">
        <v>111309</v>
      </c>
      <c r="AW12" s="27">
        <v>118625</v>
      </c>
    </row>
    <row r="13" spans="1:49" customFormat="1" ht="16.5" customHeight="1" x14ac:dyDescent="0.2">
      <c r="A13" s="50" t="s">
        <v>67</v>
      </c>
      <c r="B13" s="51"/>
      <c r="C13" s="27">
        <f t="shared" si="0"/>
        <v>9034130</v>
      </c>
      <c r="D13" s="27">
        <f t="shared" si="1"/>
        <v>8441929</v>
      </c>
      <c r="E13" s="27">
        <f t="shared" si="2"/>
        <v>6289228</v>
      </c>
      <c r="F13" s="27">
        <f t="shared" si="3"/>
        <v>1061997</v>
      </c>
      <c r="G13" s="27">
        <f t="shared" si="4"/>
        <v>5227231</v>
      </c>
      <c r="H13" s="27">
        <f t="shared" si="5"/>
        <v>2144383</v>
      </c>
      <c r="I13" s="27">
        <f t="shared" si="6"/>
        <v>1401566</v>
      </c>
      <c r="J13" s="27">
        <f t="shared" si="7"/>
        <v>742817</v>
      </c>
      <c r="K13" s="27">
        <v>8318</v>
      </c>
      <c r="L13" s="27">
        <v>592201</v>
      </c>
      <c r="M13" s="27">
        <v>16653</v>
      </c>
      <c r="N13" s="27">
        <v>303455</v>
      </c>
      <c r="O13" s="27">
        <v>52016</v>
      </c>
      <c r="P13" s="27">
        <v>168339</v>
      </c>
      <c r="Q13" s="27">
        <v>129966</v>
      </c>
      <c r="R13" s="27">
        <v>140452</v>
      </c>
      <c r="S13" s="27">
        <v>88960</v>
      </c>
      <c r="T13" s="27">
        <v>162156</v>
      </c>
      <c r="U13" s="27">
        <v>4163</v>
      </c>
      <c r="V13" s="27">
        <v>193813</v>
      </c>
      <c r="W13" s="27">
        <v>450297</v>
      </c>
      <c r="X13" s="27">
        <v>931470</v>
      </c>
      <c r="Y13" s="27">
        <v>120216</v>
      </c>
      <c r="Z13" s="27">
        <v>204142</v>
      </c>
      <c r="AA13" s="27">
        <v>178619</v>
      </c>
      <c r="AB13" s="27">
        <v>1812032</v>
      </c>
      <c r="AC13" s="27">
        <v>1135435</v>
      </c>
      <c r="AD13" s="27">
        <v>197044</v>
      </c>
      <c r="AE13" s="27">
        <v>616629</v>
      </c>
      <c r="AF13" s="27">
        <v>242673</v>
      </c>
      <c r="AG13" s="27">
        <v>542264</v>
      </c>
      <c r="AH13" s="27">
        <v>195071</v>
      </c>
      <c r="AI13" s="27">
        <v>324604</v>
      </c>
      <c r="AJ13" s="27">
        <v>173069</v>
      </c>
      <c r="AK13" s="27">
        <v>50073</v>
      </c>
      <c r="AL13" s="27">
        <f t="shared" si="8"/>
        <v>6081976</v>
      </c>
      <c r="AM13" s="27">
        <f t="shared" si="8"/>
        <v>2952162</v>
      </c>
      <c r="AN13" s="27">
        <f t="shared" si="9"/>
        <v>5853275</v>
      </c>
      <c r="AO13" s="27">
        <f t="shared" si="9"/>
        <v>2588662</v>
      </c>
      <c r="AP13" s="27">
        <v>5162278</v>
      </c>
      <c r="AQ13" s="27">
        <v>1126955</v>
      </c>
      <c r="AR13" s="27">
        <v>685023</v>
      </c>
      <c r="AS13" s="27">
        <v>1459363</v>
      </c>
      <c r="AT13" s="27">
        <v>5974</v>
      </c>
      <c r="AU13" s="27">
        <v>2344</v>
      </c>
      <c r="AV13" s="27">
        <v>228701</v>
      </c>
      <c r="AW13" s="27">
        <v>363500</v>
      </c>
    </row>
    <row r="14" spans="1:49" customFormat="1" ht="16.5" customHeight="1" x14ac:dyDescent="0.2">
      <c r="A14" s="50" t="s">
        <v>68</v>
      </c>
      <c r="B14" s="51"/>
      <c r="C14" s="27">
        <f t="shared" si="0"/>
        <v>5489655</v>
      </c>
      <c r="D14" s="27">
        <f t="shared" si="1"/>
        <v>5423794</v>
      </c>
      <c r="E14" s="27">
        <f t="shared" si="2"/>
        <v>3742156</v>
      </c>
      <c r="F14" s="27">
        <f t="shared" si="3"/>
        <v>716131</v>
      </c>
      <c r="G14" s="27">
        <f t="shared" si="4"/>
        <v>3026025</v>
      </c>
      <c r="H14" s="27">
        <f t="shared" si="5"/>
        <v>1655664</v>
      </c>
      <c r="I14" s="27">
        <f t="shared" si="6"/>
        <v>1018075</v>
      </c>
      <c r="J14" s="27">
        <f t="shared" si="7"/>
        <v>637589</v>
      </c>
      <c r="K14" s="27">
        <v>25974</v>
      </c>
      <c r="L14" s="27">
        <v>65861</v>
      </c>
      <c r="M14" s="27">
        <v>14059</v>
      </c>
      <c r="N14" s="27">
        <v>205363</v>
      </c>
      <c r="O14" s="27">
        <v>30949</v>
      </c>
      <c r="P14" s="27">
        <v>112204</v>
      </c>
      <c r="Q14" s="27">
        <v>81691</v>
      </c>
      <c r="R14" s="27">
        <v>144899</v>
      </c>
      <c r="S14" s="27">
        <v>62096</v>
      </c>
      <c r="T14" s="27">
        <v>64870</v>
      </c>
      <c r="U14" s="27">
        <v>5216</v>
      </c>
      <c r="V14" s="27">
        <v>130823</v>
      </c>
      <c r="W14" s="27">
        <v>224698</v>
      </c>
      <c r="X14" s="27">
        <v>510560</v>
      </c>
      <c r="Y14" s="27">
        <v>69956</v>
      </c>
      <c r="Z14" s="27">
        <v>113207</v>
      </c>
      <c r="AA14" s="27">
        <v>120315</v>
      </c>
      <c r="AB14" s="27">
        <v>1081181</v>
      </c>
      <c r="AC14" s="27">
        <v>662656</v>
      </c>
      <c r="AD14" s="27">
        <v>107413</v>
      </c>
      <c r="AE14" s="27">
        <v>562621</v>
      </c>
      <c r="AF14" s="27">
        <v>88090</v>
      </c>
      <c r="AG14" s="27">
        <v>367364</v>
      </c>
      <c r="AH14" s="27">
        <v>133813</v>
      </c>
      <c r="AI14" s="27">
        <v>362935</v>
      </c>
      <c r="AJ14" s="27">
        <v>104281</v>
      </c>
      <c r="AK14" s="27">
        <v>36560</v>
      </c>
      <c r="AL14" s="27">
        <f t="shared" si="8"/>
        <v>3639828</v>
      </c>
      <c r="AM14" s="27">
        <f t="shared" si="8"/>
        <v>1849831</v>
      </c>
      <c r="AN14" s="27">
        <f t="shared" si="9"/>
        <v>3591352</v>
      </c>
      <c r="AO14" s="27">
        <f t="shared" si="9"/>
        <v>1832446</v>
      </c>
      <c r="AP14" s="27">
        <v>3077811</v>
      </c>
      <c r="AQ14" s="27">
        <v>664345</v>
      </c>
      <c r="AR14" s="27">
        <v>504554</v>
      </c>
      <c r="AS14" s="27">
        <v>1151114</v>
      </c>
      <c r="AT14" s="27">
        <v>8987</v>
      </c>
      <c r="AU14" s="27">
        <v>16987</v>
      </c>
      <c r="AV14" s="27">
        <v>48476</v>
      </c>
      <c r="AW14" s="27">
        <v>17385</v>
      </c>
    </row>
    <row r="15" spans="1:49" customFormat="1" ht="16.5" customHeight="1" x14ac:dyDescent="0.2">
      <c r="A15" s="50" t="s">
        <v>69</v>
      </c>
      <c r="B15" s="51"/>
      <c r="C15" s="27">
        <f t="shared" si="0"/>
        <v>9550696</v>
      </c>
      <c r="D15" s="27">
        <f t="shared" si="1"/>
        <v>9261147</v>
      </c>
      <c r="E15" s="27">
        <f t="shared" si="2"/>
        <v>6475820</v>
      </c>
      <c r="F15" s="27">
        <f t="shared" si="3"/>
        <v>1053758</v>
      </c>
      <c r="G15" s="27">
        <f t="shared" si="4"/>
        <v>5422062</v>
      </c>
      <c r="H15" s="27">
        <f t="shared" si="5"/>
        <v>2763349</v>
      </c>
      <c r="I15" s="27">
        <f t="shared" si="6"/>
        <v>1947714</v>
      </c>
      <c r="J15" s="27">
        <f t="shared" si="7"/>
        <v>815635</v>
      </c>
      <c r="K15" s="27">
        <v>21978</v>
      </c>
      <c r="L15" s="27">
        <v>289549</v>
      </c>
      <c r="M15" s="27">
        <v>17018</v>
      </c>
      <c r="N15" s="27">
        <v>308455</v>
      </c>
      <c r="O15" s="27">
        <v>30166</v>
      </c>
      <c r="P15" s="27">
        <v>185758</v>
      </c>
      <c r="Q15" s="27">
        <v>55168</v>
      </c>
      <c r="R15" s="27">
        <v>236062</v>
      </c>
      <c r="S15" s="27">
        <v>87842</v>
      </c>
      <c r="T15" s="27">
        <v>133289</v>
      </c>
      <c r="U15" s="27">
        <v>13621</v>
      </c>
      <c r="V15" s="27">
        <v>242335</v>
      </c>
      <c r="W15" s="27">
        <v>404324</v>
      </c>
      <c r="X15" s="27">
        <v>797969</v>
      </c>
      <c r="Y15" s="27">
        <v>71230</v>
      </c>
      <c r="Z15" s="27">
        <v>218490</v>
      </c>
      <c r="AA15" s="27">
        <v>249783</v>
      </c>
      <c r="AB15" s="27">
        <v>2265157</v>
      </c>
      <c r="AC15" s="27">
        <v>997771</v>
      </c>
      <c r="AD15" s="27">
        <v>161382</v>
      </c>
      <c r="AE15" s="27">
        <v>999499</v>
      </c>
      <c r="AF15" s="27">
        <v>208971</v>
      </c>
      <c r="AG15" s="27">
        <v>739244</v>
      </c>
      <c r="AH15" s="27">
        <v>206477</v>
      </c>
      <c r="AI15" s="27">
        <v>408146</v>
      </c>
      <c r="AJ15" s="27">
        <v>124381</v>
      </c>
      <c r="AK15" s="27">
        <v>76631</v>
      </c>
      <c r="AL15" s="27">
        <f t="shared" si="8"/>
        <v>6325987</v>
      </c>
      <c r="AM15" s="27">
        <f t="shared" si="8"/>
        <v>3224704</v>
      </c>
      <c r="AN15" s="27">
        <f t="shared" si="9"/>
        <v>6152834</v>
      </c>
      <c r="AO15" s="27">
        <f t="shared" si="9"/>
        <v>3108308</v>
      </c>
      <c r="AP15" s="27">
        <v>5426087</v>
      </c>
      <c r="AQ15" s="27">
        <v>1049692</v>
      </c>
      <c r="AR15" s="27">
        <v>707668</v>
      </c>
      <c r="AS15" s="27">
        <v>2055717</v>
      </c>
      <c r="AT15" s="27">
        <v>19079</v>
      </c>
      <c r="AU15" s="27">
        <v>2899</v>
      </c>
      <c r="AV15" s="27">
        <v>173153</v>
      </c>
      <c r="AW15" s="27">
        <v>116396</v>
      </c>
    </row>
    <row r="16" spans="1:49" customFormat="1" ht="16.5" customHeight="1" x14ac:dyDescent="0.2">
      <c r="A16" s="50" t="s">
        <v>70</v>
      </c>
      <c r="B16" s="51"/>
      <c r="C16" s="27">
        <f t="shared" si="0"/>
        <v>6223016</v>
      </c>
      <c r="D16" s="27">
        <f t="shared" si="1"/>
        <v>6092110</v>
      </c>
      <c r="E16" s="27">
        <f t="shared" si="2"/>
        <v>4377027</v>
      </c>
      <c r="F16" s="27">
        <f t="shared" si="3"/>
        <v>844054</v>
      </c>
      <c r="G16" s="27">
        <f t="shared" si="4"/>
        <v>3532973</v>
      </c>
      <c r="H16" s="27">
        <f t="shared" si="5"/>
        <v>1700809</v>
      </c>
      <c r="I16" s="27">
        <f t="shared" si="6"/>
        <v>1108041</v>
      </c>
      <c r="J16" s="27">
        <f t="shared" si="7"/>
        <v>592768</v>
      </c>
      <c r="K16" s="27">
        <v>14274</v>
      </c>
      <c r="L16" s="27">
        <v>130906</v>
      </c>
      <c r="M16" s="27">
        <v>17300</v>
      </c>
      <c r="N16" s="27">
        <v>271898</v>
      </c>
      <c r="O16" s="27">
        <v>35624</v>
      </c>
      <c r="P16" s="27">
        <v>128603</v>
      </c>
      <c r="Q16" s="27">
        <v>116767</v>
      </c>
      <c r="R16" s="27">
        <v>102244</v>
      </c>
      <c r="S16" s="27">
        <v>89125</v>
      </c>
      <c r="T16" s="27">
        <v>82493</v>
      </c>
      <c r="U16" s="27">
        <v>8886</v>
      </c>
      <c r="V16" s="27">
        <v>106999</v>
      </c>
      <c r="W16" s="27">
        <v>275923</v>
      </c>
      <c r="X16" s="27">
        <v>557910</v>
      </c>
      <c r="Y16" s="27">
        <v>58396</v>
      </c>
      <c r="Z16" s="27">
        <v>212128</v>
      </c>
      <c r="AA16" s="27">
        <v>113534</v>
      </c>
      <c r="AB16" s="27">
        <v>1273043</v>
      </c>
      <c r="AC16" s="27">
        <v>771586</v>
      </c>
      <c r="AD16" s="27">
        <v>154568</v>
      </c>
      <c r="AE16" s="27">
        <v>438604</v>
      </c>
      <c r="AF16" s="27">
        <v>100436</v>
      </c>
      <c r="AG16" s="27">
        <v>569001</v>
      </c>
      <c r="AH16" s="27">
        <v>155744</v>
      </c>
      <c r="AI16" s="27">
        <v>333708</v>
      </c>
      <c r="AJ16" s="27">
        <v>65713</v>
      </c>
      <c r="AK16" s="27">
        <v>37603</v>
      </c>
      <c r="AL16" s="27">
        <f t="shared" si="8"/>
        <v>4296160</v>
      </c>
      <c r="AM16" s="27">
        <f t="shared" si="8"/>
        <v>1926875</v>
      </c>
      <c r="AN16" s="27">
        <f t="shared" si="9"/>
        <v>4235591</v>
      </c>
      <c r="AO16" s="27">
        <f t="shared" si="9"/>
        <v>1856538</v>
      </c>
      <c r="AP16" s="27">
        <v>3696184</v>
      </c>
      <c r="AQ16" s="27">
        <v>680863</v>
      </c>
      <c r="AR16" s="27">
        <v>526403</v>
      </c>
      <c r="AS16" s="27">
        <v>1174405</v>
      </c>
      <c r="AT16" s="27">
        <v>13004</v>
      </c>
      <c r="AU16" s="27">
        <v>1270</v>
      </c>
      <c r="AV16" s="27">
        <v>60569</v>
      </c>
      <c r="AW16" s="27">
        <v>70337</v>
      </c>
    </row>
    <row r="17" spans="1:49" customFormat="1" ht="16.5" customHeight="1" x14ac:dyDescent="0.2">
      <c r="A17" s="50" t="s">
        <v>71</v>
      </c>
      <c r="B17" s="51"/>
      <c r="C17" s="27">
        <f t="shared" si="0"/>
        <v>9164407</v>
      </c>
      <c r="D17" s="27">
        <f t="shared" si="1"/>
        <v>8910094</v>
      </c>
      <c r="E17" s="27">
        <f t="shared" si="2"/>
        <v>6723590</v>
      </c>
      <c r="F17" s="27">
        <f t="shared" si="3"/>
        <v>1314954</v>
      </c>
      <c r="G17" s="27">
        <f t="shared" si="4"/>
        <v>5408636</v>
      </c>
      <c r="H17" s="27">
        <f t="shared" si="5"/>
        <v>2175504</v>
      </c>
      <c r="I17" s="27">
        <f t="shared" si="6"/>
        <v>1415897</v>
      </c>
      <c r="J17" s="27">
        <f t="shared" si="7"/>
        <v>759607</v>
      </c>
      <c r="K17" s="27">
        <v>11000</v>
      </c>
      <c r="L17" s="27">
        <v>254313</v>
      </c>
      <c r="M17" s="27">
        <v>15922</v>
      </c>
      <c r="N17" s="27">
        <v>441964</v>
      </c>
      <c r="O17" s="27">
        <v>39062</v>
      </c>
      <c r="P17" s="27">
        <v>270152</v>
      </c>
      <c r="Q17" s="27">
        <v>107746</v>
      </c>
      <c r="R17" s="27">
        <v>192022</v>
      </c>
      <c r="S17" s="27">
        <v>80995</v>
      </c>
      <c r="T17" s="27">
        <v>167091</v>
      </c>
      <c r="U17" s="27">
        <v>7463</v>
      </c>
      <c r="V17" s="27">
        <v>162173</v>
      </c>
      <c r="W17" s="27">
        <v>371371</v>
      </c>
      <c r="X17" s="27">
        <v>904547</v>
      </c>
      <c r="Y17" s="27">
        <v>83099</v>
      </c>
      <c r="Z17" s="27">
        <v>291845</v>
      </c>
      <c r="AA17" s="27">
        <v>217674</v>
      </c>
      <c r="AB17" s="27">
        <v>1921334</v>
      </c>
      <c r="AC17" s="27">
        <v>1278779</v>
      </c>
      <c r="AD17" s="27">
        <v>170351</v>
      </c>
      <c r="AE17" s="27">
        <v>637778</v>
      </c>
      <c r="AF17" s="27">
        <v>131626</v>
      </c>
      <c r="AG17" s="27">
        <v>646493</v>
      </c>
      <c r="AH17" s="27">
        <v>237593</v>
      </c>
      <c r="AI17" s="27">
        <v>378082</v>
      </c>
      <c r="AJ17" s="27">
        <v>103155</v>
      </c>
      <c r="AK17" s="27">
        <v>40777</v>
      </c>
      <c r="AL17" s="27">
        <f t="shared" si="8"/>
        <v>6506187</v>
      </c>
      <c r="AM17" s="27">
        <f t="shared" si="8"/>
        <v>2658232</v>
      </c>
      <c r="AN17" s="27">
        <f t="shared" si="9"/>
        <v>6450391</v>
      </c>
      <c r="AO17" s="27">
        <f t="shared" si="9"/>
        <v>2459715</v>
      </c>
      <c r="AP17" s="27">
        <v>5842169</v>
      </c>
      <c r="AQ17" s="27">
        <v>881435</v>
      </c>
      <c r="AR17" s="27">
        <v>602459</v>
      </c>
      <c r="AS17" s="27">
        <v>1573043</v>
      </c>
      <c r="AT17" s="27">
        <v>5763</v>
      </c>
      <c r="AU17" s="27">
        <v>5237</v>
      </c>
      <c r="AV17" s="27">
        <v>55796</v>
      </c>
      <c r="AW17" s="27">
        <v>198517</v>
      </c>
    </row>
    <row r="18" spans="1:49" customFormat="1" ht="16.5" customHeight="1" x14ac:dyDescent="0.2">
      <c r="A18" s="50" t="s">
        <v>72</v>
      </c>
      <c r="B18" s="51"/>
      <c r="C18" s="27">
        <f t="shared" si="0"/>
        <v>7558548</v>
      </c>
      <c r="D18" s="27">
        <f t="shared" si="1"/>
        <v>7054866</v>
      </c>
      <c r="E18" s="27">
        <f t="shared" si="2"/>
        <v>5307714</v>
      </c>
      <c r="F18" s="27">
        <f t="shared" si="3"/>
        <v>1482996</v>
      </c>
      <c r="G18" s="27">
        <f t="shared" si="4"/>
        <v>3824718</v>
      </c>
      <c r="H18" s="27">
        <f t="shared" si="5"/>
        <v>1711872</v>
      </c>
      <c r="I18" s="27">
        <f t="shared" si="6"/>
        <v>1167305</v>
      </c>
      <c r="J18" s="27">
        <f t="shared" si="7"/>
        <v>544567</v>
      </c>
      <c r="K18" s="27">
        <v>35280</v>
      </c>
      <c r="L18" s="27">
        <v>503682</v>
      </c>
      <c r="M18" s="27">
        <v>17589</v>
      </c>
      <c r="N18" s="27">
        <v>343295</v>
      </c>
      <c r="O18" s="27">
        <v>71330</v>
      </c>
      <c r="P18" s="27">
        <v>462935</v>
      </c>
      <c r="Q18" s="27">
        <v>98697</v>
      </c>
      <c r="R18" s="27">
        <v>251678</v>
      </c>
      <c r="S18" s="27">
        <v>95847</v>
      </c>
      <c r="T18" s="27">
        <v>141625</v>
      </c>
      <c r="U18" s="27">
        <v>5550</v>
      </c>
      <c r="V18" s="27">
        <v>138755</v>
      </c>
      <c r="W18" s="27">
        <v>211489</v>
      </c>
      <c r="X18" s="27">
        <v>460965</v>
      </c>
      <c r="Y18" s="27">
        <v>97589</v>
      </c>
      <c r="Z18" s="27">
        <v>215889</v>
      </c>
      <c r="AA18" s="27">
        <v>180696</v>
      </c>
      <c r="AB18" s="27">
        <v>1558637</v>
      </c>
      <c r="AC18" s="27">
        <v>802209</v>
      </c>
      <c r="AD18" s="27">
        <v>152939</v>
      </c>
      <c r="AE18" s="27">
        <v>625278</v>
      </c>
      <c r="AF18" s="27">
        <v>95796</v>
      </c>
      <c r="AG18" s="27">
        <v>446231</v>
      </c>
      <c r="AH18" s="27">
        <v>108589</v>
      </c>
      <c r="AI18" s="27">
        <v>258542</v>
      </c>
      <c r="AJ18" s="27">
        <v>116727</v>
      </c>
      <c r="AK18" s="27">
        <v>60709</v>
      </c>
      <c r="AL18" s="27">
        <f t="shared" si="8"/>
        <v>5337260</v>
      </c>
      <c r="AM18" s="27">
        <f t="shared" si="8"/>
        <v>2221295</v>
      </c>
      <c r="AN18" s="27">
        <f t="shared" si="9"/>
        <v>5135350</v>
      </c>
      <c r="AO18" s="27">
        <f t="shared" si="9"/>
        <v>1919523</v>
      </c>
      <c r="AP18" s="27">
        <v>4612018</v>
      </c>
      <c r="AQ18" s="27">
        <v>695699</v>
      </c>
      <c r="AR18" s="27">
        <v>491602</v>
      </c>
      <c r="AS18" s="27">
        <v>1220274</v>
      </c>
      <c r="AT18" s="27">
        <v>31730</v>
      </c>
      <c r="AU18" s="27">
        <v>3550</v>
      </c>
      <c r="AV18" s="27">
        <v>201910</v>
      </c>
      <c r="AW18" s="27">
        <v>301772</v>
      </c>
    </row>
    <row r="19" spans="1:49" customFormat="1" ht="16.5" customHeight="1" x14ac:dyDescent="0.2">
      <c r="A19" s="52" t="s">
        <v>73</v>
      </c>
      <c r="B19" s="53"/>
      <c r="C19" s="28">
        <f t="shared" si="0"/>
        <v>9356088</v>
      </c>
      <c r="D19" s="28">
        <f t="shared" si="1"/>
        <v>9206111</v>
      </c>
      <c r="E19" s="28">
        <f t="shared" si="2"/>
        <v>6551613</v>
      </c>
      <c r="F19" s="28">
        <f t="shared" si="3"/>
        <v>1574532</v>
      </c>
      <c r="G19" s="28">
        <f t="shared" si="4"/>
        <v>4977081</v>
      </c>
      <c r="H19" s="28">
        <f t="shared" si="5"/>
        <v>2611610</v>
      </c>
      <c r="I19" s="28">
        <f t="shared" si="6"/>
        <v>1681829</v>
      </c>
      <c r="J19" s="28">
        <f t="shared" si="7"/>
        <v>929781</v>
      </c>
      <c r="K19" s="28">
        <v>42888</v>
      </c>
      <c r="L19" s="28">
        <v>149977</v>
      </c>
      <c r="M19" s="28">
        <v>19711</v>
      </c>
      <c r="N19" s="28">
        <v>238755</v>
      </c>
      <c r="O19" s="28">
        <v>63816</v>
      </c>
      <c r="P19" s="28">
        <v>541104</v>
      </c>
      <c r="Q19" s="28">
        <v>172672</v>
      </c>
      <c r="R19" s="28">
        <v>195639</v>
      </c>
      <c r="S19" s="28">
        <v>125801</v>
      </c>
      <c r="T19" s="28">
        <v>217034</v>
      </c>
      <c r="U19" s="28">
        <v>7436</v>
      </c>
      <c r="V19" s="29">
        <v>119964</v>
      </c>
      <c r="W19" s="29">
        <v>340340</v>
      </c>
      <c r="X19" s="29">
        <v>779912</v>
      </c>
      <c r="Y19" s="29">
        <v>134745</v>
      </c>
      <c r="Z19" s="29">
        <v>238453</v>
      </c>
      <c r="AA19" s="29">
        <v>241044</v>
      </c>
      <c r="AB19" s="29">
        <v>1759319</v>
      </c>
      <c r="AC19" s="29">
        <v>1224154</v>
      </c>
      <c r="AD19" s="28">
        <v>131714</v>
      </c>
      <c r="AE19" s="28">
        <v>785507</v>
      </c>
      <c r="AF19" s="28">
        <v>257194</v>
      </c>
      <c r="AG19" s="28">
        <v>639128</v>
      </c>
      <c r="AH19" s="28">
        <v>232687</v>
      </c>
      <c r="AI19" s="28">
        <v>398809</v>
      </c>
      <c r="AJ19" s="28">
        <v>163591</v>
      </c>
      <c r="AK19" s="28">
        <v>134694</v>
      </c>
      <c r="AL19" s="28">
        <f t="shared" si="8"/>
        <v>6448112</v>
      </c>
      <c r="AM19" s="28">
        <f t="shared" si="8"/>
        <v>2907966</v>
      </c>
      <c r="AN19" s="28">
        <f t="shared" si="9"/>
        <v>6427027</v>
      </c>
      <c r="AO19" s="28">
        <f t="shared" si="9"/>
        <v>2779074</v>
      </c>
      <c r="AP19" s="28">
        <v>5616030</v>
      </c>
      <c r="AQ19" s="28">
        <v>935577</v>
      </c>
      <c r="AR19" s="28">
        <v>772866</v>
      </c>
      <c r="AS19" s="28">
        <v>1838740</v>
      </c>
      <c r="AT19" s="28">
        <v>38131</v>
      </c>
      <c r="AU19" s="28">
        <v>4757</v>
      </c>
      <c r="AV19" s="28">
        <v>21085</v>
      </c>
      <c r="AW19" s="28">
        <v>128892</v>
      </c>
    </row>
    <row r="20" spans="1:49" customFormat="1" ht="13.5" customHeight="1" x14ac:dyDescent="0.2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customFormat="1" ht="16.5" customHeight="1" x14ac:dyDescent="0.2">
      <c r="A21" s="43" t="s">
        <v>58</v>
      </c>
      <c r="B21" s="33" t="str">
        <f t="shared" ref="B21:B30" si="10">A10</f>
        <v>2018年度 上期</v>
      </c>
      <c r="C21" s="34">
        <f t="shared" ref="C21:AW26" si="11">IF(C8&lt;=0, "-", (C10 - C8) / C8 * 100)</f>
        <v>-4.3003891647682337</v>
      </c>
      <c r="D21" s="34">
        <f t="shared" si="11"/>
        <v>-5.0835192966427361</v>
      </c>
      <c r="E21" s="34">
        <f t="shared" si="11"/>
        <v>-0.71831949742663737</v>
      </c>
      <c r="F21" s="34">
        <f t="shared" si="11"/>
        <v>39.247058541468121</v>
      </c>
      <c r="G21" s="34">
        <f t="shared" si="11"/>
        <v>-8.8892385456370686</v>
      </c>
      <c r="H21" s="34">
        <f t="shared" si="11"/>
        <v>-16.480978020364663</v>
      </c>
      <c r="I21" s="34">
        <f t="shared" si="11"/>
        <v>-11.213439960741574</v>
      </c>
      <c r="J21" s="34">
        <f t="shared" si="11"/>
        <v>-25.059838651184112</v>
      </c>
      <c r="K21" s="34">
        <f t="shared" si="11"/>
        <v>21.492898156542761</v>
      </c>
      <c r="L21" s="34">
        <f t="shared" si="11"/>
        <v>18.212178933147609</v>
      </c>
      <c r="M21" s="34">
        <f t="shared" si="11"/>
        <v>83.305164319248831</v>
      </c>
      <c r="N21" s="34">
        <f t="shared" si="11"/>
        <v>48.755401242966137</v>
      </c>
      <c r="O21" s="34">
        <f t="shared" si="11"/>
        <v>94.098883572567786</v>
      </c>
      <c r="P21" s="34">
        <f t="shared" si="11"/>
        <v>48.298405072216944</v>
      </c>
      <c r="Q21" s="34">
        <f t="shared" si="11"/>
        <v>23.392625018054151</v>
      </c>
      <c r="R21" s="34">
        <f t="shared" si="11"/>
        <v>57.587735166425468</v>
      </c>
      <c r="S21" s="34">
        <f t="shared" si="11"/>
        <v>-19.789178443187598</v>
      </c>
      <c r="T21" s="34">
        <f t="shared" si="11"/>
        <v>51.108265290402102</v>
      </c>
      <c r="U21" s="34">
        <f t="shared" si="11"/>
        <v>-67.508090614886726</v>
      </c>
      <c r="V21" s="34">
        <f t="shared" si="11"/>
        <v>-5.5879815256559908</v>
      </c>
      <c r="W21" s="34">
        <f t="shared" si="11"/>
        <v>-56.563120903501662</v>
      </c>
      <c r="X21" s="34">
        <f t="shared" si="11"/>
        <v>6.8483160965261209</v>
      </c>
      <c r="Y21" s="34">
        <f t="shared" si="11"/>
        <v>31.62645560842639</v>
      </c>
      <c r="Z21" s="34">
        <f t="shared" si="11"/>
        <v>-37.585032718076071</v>
      </c>
      <c r="AA21" s="34">
        <f t="shared" si="11"/>
        <v>-2.4047404239204284</v>
      </c>
      <c r="AB21" s="34">
        <f t="shared" si="11"/>
        <v>-13.2064485655679</v>
      </c>
      <c r="AC21" s="34">
        <f t="shared" si="11"/>
        <v>9.0624675091446996</v>
      </c>
      <c r="AD21" s="34">
        <f t="shared" si="11"/>
        <v>26.219055699740469</v>
      </c>
      <c r="AE21" s="34">
        <f t="shared" si="11"/>
        <v>-7.8485338773404623</v>
      </c>
      <c r="AF21" s="34">
        <f t="shared" si="11"/>
        <v>-29.214857020402246</v>
      </c>
      <c r="AG21" s="34">
        <f t="shared" si="11"/>
        <v>-9.6089497507591819</v>
      </c>
      <c r="AH21" s="34">
        <f t="shared" si="11"/>
        <v>-22.882597354506</v>
      </c>
      <c r="AI21" s="34">
        <f t="shared" si="11"/>
        <v>-31.156940020515034</v>
      </c>
      <c r="AJ21" s="34">
        <f t="shared" si="11"/>
        <v>0.74378526093088859</v>
      </c>
      <c r="AK21" s="34">
        <f t="shared" si="11"/>
        <v>-30.682426924420636</v>
      </c>
      <c r="AL21" s="34">
        <f t="shared" si="11"/>
        <v>-4.4490599923979213</v>
      </c>
      <c r="AM21" s="34">
        <f t="shared" si="11"/>
        <v>-3.9582292886967143</v>
      </c>
      <c r="AN21" s="34">
        <f t="shared" si="11"/>
        <v>-4.0246624199983936</v>
      </c>
      <c r="AO21" s="34">
        <f t="shared" si="11"/>
        <v>-7.526235564526794</v>
      </c>
      <c r="AP21" s="34">
        <f t="shared" si="11"/>
        <v>-1.211799243603962</v>
      </c>
      <c r="AQ21" s="34">
        <f t="shared" si="11"/>
        <v>2.136954525685014</v>
      </c>
      <c r="AR21" s="34">
        <f t="shared" si="11"/>
        <v>-23.119728719241806</v>
      </c>
      <c r="AS21" s="34">
        <f t="shared" si="11"/>
        <v>-13.644000603391326</v>
      </c>
      <c r="AT21" s="34">
        <f t="shared" si="11"/>
        <v>-58.752802119421233</v>
      </c>
      <c r="AU21" s="34">
        <f t="shared" si="11"/>
        <v>669.13377192982455</v>
      </c>
      <c r="AV21" s="34">
        <f t="shared" si="11"/>
        <v>-17.487209810525233</v>
      </c>
      <c r="AW21" s="34">
        <f t="shared" si="11"/>
        <v>85.40825455160909</v>
      </c>
    </row>
    <row r="22" spans="1:49" customFormat="1" ht="16.5" customHeight="1" x14ac:dyDescent="0.2">
      <c r="A22" s="44"/>
      <c r="B22" s="35" t="str">
        <f t="shared" si="10"/>
        <v>2018年度 下期</v>
      </c>
      <c r="C22" s="36">
        <f t="shared" si="11"/>
        <v>18.398011280002169</v>
      </c>
      <c r="D22" s="36">
        <f t="shared" si="11"/>
        <v>18.687792484622861</v>
      </c>
      <c r="E22" s="36">
        <f t="shared" si="11"/>
        <v>25.849957357438104</v>
      </c>
      <c r="F22" s="36">
        <f t="shared" si="11"/>
        <v>-4.9355217285656918</v>
      </c>
      <c r="G22" s="36">
        <f t="shared" si="11"/>
        <v>33.585139809534361</v>
      </c>
      <c r="H22" s="36">
        <f t="shared" si="11"/>
        <v>3.841047019415697E-2</v>
      </c>
      <c r="I22" s="36">
        <f t="shared" si="11"/>
        <v>-2.3318200441212387</v>
      </c>
      <c r="J22" s="36">
        <f t="shared" si="11"/>
        <v>5.2352108015858736</v>
      </c>
      <c r="K22" s="36">
        <f t="shared" si="11"/>
        <v>-6.2994812994812994</v>
      </c>
      <c r="L22" s="36">
        <f t="shared" si="11"/>
        <v>11.620694901171431</v>
      </c>
      <c r="M22" s="36">
        <f t="shared" si="11"/>
        <v>245.96557069429713</v>
      </c>
      <c r="N22" s="36">
        <f t="shared" si="11"/>
        <v>39.444492087593893</v>
      </c>
      <c r="O22" s="36">
        <f t="shared" si="11"/>
        <v>-46.49873988942695</v>
      </c>
      <c r="P22" s="36">
        <f t="shared" si="11"/>
        <v>22.792264052121219</v>
      </c>
      <c r="Q22" s="36">
        <f t="shared" si="11"/>
        <v>-6.712468440473879</v>
      </c>
      <c r="R22" s="36">
        <f t="shared" si="11"/>
        <v>-13.092881463298756</v>
      </c>
      <c r="S22" s="36">
        <f t="shared" si="11"/>
        <v>-53.470437017994854</v>
      </c>
      <c r="T22" s="36">
        <f t="shared" si="11"/>
        <v>-22.9546585487223</v>
      </c>
      <c r="U22" s="36">
        <f t="shared" si="11"/>
        <v>84.709775265407416</v>
      </c>
      <c r="V22" s="36">
        <f t="shared" si="11"/>
        <v>9.0252632885725514</v>
      </c>
      <c r="W22" s="36">
        <f t="shared" si="11"/>
        <v>-17.940837495197847</v>
      </c>
      <c r="X22" s="36">
        <f t="shared" si="11"/>
        <v>17.036623002151313</v>
      </c>
      <c r="Y22" s="36">
        <f t="shared" si="11"/>
        <v>-0.81118951953270091</v>
      </c>
      <c r="Z22" s="36">
        <f t="shared" si="11"/>
        <v>51.638088946277897</v>
      </c>
      <c r="AA22" s="36">
        <f t="shared" si="11"/>
        <v>-28.226435884486477</v>
      </c>
      <c r="AB22" s="36">
        <f t="shared" si="11"/>
        <v>7.8658268190864726</v>
      </c>
      <c r="AC22" s="36">
        <f t="shared" si="11"/>
        <v>125.90649696077756</v>
      </c>
      <c r="AD22" s="36">
        <f t="shared" si="11"/>
        <v>27.70419243074781</v>
      </c>
      <c r="AE22" s="36">
        <f t="shared" si="11"/>
        <v>-27.552822696903174</v>
      </c>
      <c r="AF22" s="36">
        <f t="shared" si="11"/>
        <v>69.844571288745414</v>
      </c>
      <c r="AG22" s="36">
        <f t="shared" si="11"/>
        <v>14.154379172037704</v>
      </c>
      <c r="AH22" s="36">
        <f t="shared" si="11"/>
        <v>5.3466772845625936</v>
      </c>
      <c r="AI22" s="36">
        <f t="shared" si="11"/>
        <v>30.264967180243659</v>
      </c>
      <c r="AJ22" s="36">
        <f t="shared" si="11"/>
        <v>-39.797739440809046</v>
      </c>
      <c r="AK22" s="36">
        <f t="shared" si="11"/>
        <v>33.870909419634785</v>
      </c>
      <c r="AL22" s="36">
        <f t="shared" si="11"/>
        <v>25.81133667892065</v>
      </c>
      <c r="AM22" s="36">
        <f t="shared" si="11"/>
        <v>2.6349663539967376</v>
      </c>
      <c r="AN22" s="36">
        <f t="shared" si="11"/>
        <v>25.867868600908071</v>
      </c>
      <c r="AO22" s="36">
        <f t="shared" si="11"/>
        <v>2.3238347927078693</v>
      </c>
      <c r="AP22" s="36">
        <f t="shared" si="11"/>
        <v>26.918586311784331</v>
      </c>
      <c r="AQ22" s="36">
        <f t="shared" si="11"/>
        <v>19.10311731768574</v>
      </c>
      <c r="AR22" s="36">
        <f t="shared" si="11"/>
        <v>18.669368432118144</v>
      </c>
      <c r="AS22" s="36">
        <f t="shared" si="11"/>
        <v>-6.2157564992890455</v>
      </c>
      <c r="AT22" s="36">
        <f t="shared" si="11"/>
        <v>-68.933631618195378</v>
      </c>
      <c r="AU22" s="36">
        <f t="shared" si="11"/>
        <v>669.96779388083735</v>
      </c>
      <c r="AV22" s="36">
        <f t="shared" si="11"/>
        <v>23.039994352077375</v>
      </c>
      <c r="AW22" s="36">
        <f t="shared" si="11"/>
        <v>5.9565230711325272</v>
      </c>
    </row>
    <row r="23" spans="1:49" customFormat="1" ht="16.5" customHeight="1" x14ac:dyDescent="0.2">
      <c r="A23" s="44"/>
      <c r="B23" s="35" t="str">
        <f t="shared" si="10"/>
        <v>2019年度 上期</v>
      </c>
      <c r="C23" s="36">
        <f t="shared" si="11"/>
        <v>-9.9966603568141981</v>
      </c>
      <c r="D23" s="36">
        <f t="shared" si="11"/>
        <v>-9.6329582578471999</v>
      </c>
      <c r="E23" s="36">
        <f t="shared" si="11"/>
        <v>-9.2739295843524783</v>
      </c>
      <c r="F23" s="36">
        <f t="shared" si="11"/>
        <v>-6.7229285325656516</v>
      </c>
      <c r="G23" s="36">
        <f t="shared" si="11"/>
        <v>-10.071031721907286</v>
      </c>
      <c r="H23" s="36">
        <f t="shared" si="11"/>
        <v>-11.495715973233015</v>
      </c>
      <c r="I23" s="36">
        <f t="shared" si="11"/>
        <v>-19.952944115932372</v>
      </c>
      <c r="J23" s="36">
        <f t="shared" si="11"/>
        <v>4.8228722112348628</v>
      </c>
      <c r="K23" s="36">
        <f t="shared" si="11"/>
        <v>51.882990895975325</v>
      </c>
      <c r="L23" s="36">
        <f t="shared" si="11"/>
        <v>-18.391575629804723</v>
      </c>
      <c r="M23" s="36">
        <f t="shared" si="11"/>
        <v>84.166581292900318</v>
      </c>
      <c r="N23" s="36">
        <f t="shared" si="11"/>
        <v>24.540871575743388</v>
      </c>
      <c r="O23" s="36">
        <f t="shared" si="11"/>
        <v>-48.005711437692796</v>
      </c>
      <c r="P23" s="36">
        <f t="shared" si="11"/>
        <v>5.8416308372990766</v>
      </c>
      <c r="Q23" s="36">
        <f t="shared" si="11"/>
        <v>-13.919252309520807</v>
      </c>
      <c r="R23" s="36">
        <f t="shared" si="11"/>
        <v>-35.762703109126491</v>
      </c>
      <c r="S23" s="36">
        <f t="shared" si="11"/>
        <v>-23.593605902244082</v>
      </c>
      <c r="T23" s="36">
        <f t="shared" si="11"/>
        <v>-24.300506579156973</v>
      </c>
      <c r="U23" s="36">
        <f t="shared" si="11"/>
        <v>109.0637450199203</v>
      </c>
      <c r="V23" s="36">
        <f t="shared" si="11"/>
        <v>19.063362362469984</v>
      </c>
      <c r="W23" s="36">
        <f t="shared" si="11"/>
        <v>40.242798477263868</v>
      </c>
      <c r="X23" s="36">
        <f t="shared" si="11"/>
        <v>-14.704818575144863</v>
      </c>
      <c r="Y23" s="36">
        <f t="shared" si="11"/>
        <v>-4.1164448885053817</v>
      </c>
      <c r="Z23" s="36">
        <f t="shared" si="11"/>
        <v>-1.7257792857665926</v>
      </c>
      <c r="AA23" s="36">
        <f t="shared" si="11"/>
        <v>-31.60279381890393</v>
      </c>
      <c r="AB23" s="36">
        <f t="shared" si="11"/>
        <v>-3.0633736870707362</v>
      </c>
      <c r="AC23" s="36">
        <f t="shared" si="11"/>
        <v>-28.726156326102593</v>
      </c>
      <c r="AD23" s="36">
        <f t="shared" si="11"/>
        <v>6.9199363365857027E-3</v>
      </c>
      <c r="AE23" s="36">
        <f t="shared" si="11"/>
        <v>-30.456273159560425</v>
      </c>
      <c r="AF23" s="36">
        <f t="shared" si="11"/>
        <v>-5.8304469000151373</v>
      </c>
      <c r="AG23" s="36">
        <f t="shared" si="11"/>
        <v>-4.047933721899474</v>
      </c>
      <c r="AH23" s="36">
        <f t="shared" si="11"/>
        <v>24.276019856934038</v>
      </c>
      <c r="AI23" s="36">
        <f t="shared" si="11"/>
        <v>11.107451497043556</v>
      </c>
      <c r="AJ23" s="36">
        <f t="shared" si="11"/>
        <v>-20.063001082831111</v>
      </c>
      <c r="AK23" s="36">
        <f t="shared" si="11"/>
        <v>-30.161450195722662</v>
      </c>
      <c r="AL23" s="36">
        <f t="shared" si="11"/>
        <v>-7.9770411176297085</v>
      </c>
      <c r="AM23" s="36">
        <f t="shared" si="11"/>
        <v>-14.598962035874955</v>
      </c>
      <c r="AN23" s="36">
        <f t="shared" si="11"/>
        <v>-7.8281575985677696</v>
      </c>
      <c r="AO23" s="36">
        <f t="shared" si="11"/>
        <v>-13.954288297213235</v>
      </c>
      <c r="AP23" s="36">
        <f t="shared" si="11"/>
        <v>-10.053759557341877</v>
      </c>
      <c r="AQ23" s="36">
        <f t="shared" si="11"/>
        <v>-4.9101566513277781</v>
      </c>
      <c r="AR23" s="36">
        <f t="shared" si="11"/>
        <v>9.8491291562994796</v>
      </c>
      <c r="AS23" s="36">
        <f t="shared" si="11"/>
        <v>-19.615511704511427</v>
      </c>
      <c r="AT23" s="36">
        <f t="shared" si="11"/>
        <v>222.3155467720685</v>
      </c>
      <c r="AU23" s="36">
        <f t="shared" si="11"/>
        <v>-21.883241856155109</v>
      </c>
      <c r="AV23" s="36">
        <f t="shared" si="11"/>
        <v>-13.297242561146597</v>
      </c>
      <c r="AW23" s="36">
        <f t="shared" si="11"/>
        <v>-22.652347978039462</v>
      </c>
    </row>
    <row r="24" spans="1:49" customFormat="1" ht="16.5" customHeight="1" x14ac:dyDescent="0.2">
      <c r="A24" s="44"/>
      <c r="B24" s="35" t="str">
        <f t="shared" si="10"/>
        <v>2019年度 下期</v>
      </c>
      <c r="C24" s="36">
        <f t="shared" si="11"/>
        <v>-8.4635822222096131</v>
      </c>
      <c r="D24" s="36">
        <f t="shared" si="11"/>
        <v>-11.024393770854163</v>
      </c>
      <c r="E24" s="36">
        <f t="shared" si="11"/>
        <v>-13.531339250495536</v>
      </c>
      <c r="F24" s="36">
        <f t="shared" si="11"/>
        <v>-3.7407082782318328</v>
      </c>
      <c r="G24" s="36">
        <f t="shared" si="11"/>
        <v>-15.281973604540051</v>
      </c>
      <c r="H24" s="36">
        <f t="shared" si="11"/>
        <v>-2.5619716044322751</v>
      </c>
      <c r="I24" s="36">
        <f t="shared" si="11"/>
        <v>-5.0176639172896307</v>
      </c>
      <c r="J24" s="36">
        <f t="shared" si="11"/>
        <v>2.4350521747644311</v>
      </c>
      <c r="K24" s="36">
        <f t="shared" si="11"/>
        <v>-39.412921552917183</v>
      </c>
      <c r="L24" s="36">
        <f t="shared" si="11"/>
        <v>55.219855107411334</v>
      </c>
      <c r="M24" s="36">
        <f t="shared" si="11"/>
        <v>-60.728687654757692</v>
      </c>
      <c r="N24" s="36">
        <f t="shared" si="11"/>
        <v>9.7784209098308761</v>
      </c>
      <c r="O24" s="36">
        <f t="shared" si="11"/>
        <v>28.285693146225366</v>
      </c>
      <c r="P24" s="36">
        <f t="shared" si="11"/>
        <v>-32.894170360685017</v>
      </c>
      <c r="Q24" s="36">
        <f t="shared" si="11"/>
        <v>12.738439118328259</v>
      </c>
      <c r="R24" s="36">
        <f t="shared" si="11"/>
        <v>-8.5938160968911266</v>
      </c>
      <c r="S24" s="36">
        <f t="shared" si="11"/>
        <v>-3.8176687461482741</v>
      </c>
      <c r="T24" s="36">
        <f t="shared" si="11"/>
        <v>23.214163595608071</v>
      </c>
      <c r="U24" s="36">
        <f t="shared" si="11"/>
        <v>-68.925878928118237</v>
      </c>
      <c r="V24" s="36">
        <f t="shared" si="11"/>
        <v>22.605153119642711</v>
      </c>
      <c r="W24" s="36">
        <f t="shared" si="11"/>
        <v>40.542134831460672</v>
      </c>
      <c r="X24" s="36">
        <f t="shared" si="11"/>
        <v>12.053980119552154</v>
      </c>
      <c r="Y24" s="36">
        <f t="shared" si="11"/>
        <v>2.3053945722382498</v>
      </c>
      <c r="Z24" s="36">
        <f t="shared" si="11"/>
        <v>-19.146880012674021</v>
      </c>
      <c r="AA24" s="36">
        <f t="shared" si="11"/>
        <v>-12.109492247661505</v>
      </c>
      <c r="AB24" s="36">
        <f t="shared" si="11"/>
        <v>2.8420103328287807</v>
      </c>
      <c r="AC24" s="36">
        <f t="shared" si="11"/>
        <v>-51.842618350730504</v>
      </c>
      <c r="AD24" s="36">
        <f t="shared" si="11"/>
        <v>27.89251638865451</v>
      </c>
      <c r="AE24" s="36">
        <f t="shared" si="11"/>
        <v>-3.3852734494347692</v>
      </c>
      <c r="AF24" s="36">
        <f t="shared" si="11"/>
        <v>-32.765456384113484</v>
      </c>
      <c r="AG24" s="36">
        <f t="shared" si="11"/>
        <v>13.816517189051227</v>
      </c>
      <c r="AH24" s="36">
        <f t="shared" si="11"/>
        <v>-17.157805778157158</v>
      </c>
      <c r="AI24" s="36">
        <f t="shared" si="11"/>
        <v>-7.6423189857282674</v>
      </c>
      <c r="AJ24" s="36">
        <f t="shared" si="11"/>
        <v>71.016798418972328</v>
      </c>
      <c r="AK24" s="36">
        <f t="shared" si="11"/>
        <v>35.252012317000705</v>
      </c>
      <c r="AL24" s="36">
        <f t="shared" si="11"/>
        <v>-14.716042001042705</v>
      </c>
      <c r="AM24" s="36">
        <f t="shared" si="11"/>
        <v>7.8190448677189162</v>
      </c>
      <c r="AN24" s="36">
        <f t="shared" si="11"/>
        <v>-16.286328210253465</v>
      </c>
      <c r="AO24" s="36">
        <f t="shared" si="11"/>
        <v>3.7135833254539716</v>
      </c>
      <c r="AP24" s="36">
        <f t="shared" si="11"/>
        <v>-18.487447237596452</v>
      </c>
      <c r="AQ24" s="36">
        <f t="shared" si="11"/>
        <v>19.839491613559098</v>
      </c>
      <c r="AR24" s="36">
        <f t="shared" si="11"/>
        <v>4.6245555514827164</v>
      </c>
      <c r="AS24" s="36">
        <f t="shared" si="11"/>
        <v>-5.6052889286180925</v>
      </c>
      <c r="AT24" s="36">
        <f t="shared" si="11"/>
        <v>43.398943831012957</v>
      </c>
      <c r="AU24" s="36">
        <f t="shared" si="11"/>
        <v>-75.488863327407714</v>
      </c>
      <c r="AV24" s="36">
        <f t="shared" si="11"/>
        <v>64.032734679825566</v>
      </c>
      <c r="AW24" s="36">
        <f t="shared" si="11"/>
        <v>50.145188538573059</v>
      </c>
    </row>
    <row r="25" spans="1:49" customFormat="1" ht="16.5" customHeight="1" x14ac:dyDescent="0.2">
      <c r="A25" s="44"/>
      <c r="B25" s="35" t="str">
        <f t="shared" si="10"/>
        <v>2020年度 上期</v>
      </c>
      <c r="C25" s="36">
        <f t="shared" si="11"/>
        <v>-10.106851843997912</v>
      </c>
      <c r="D25" s="36">
        <f t="shared" si="11"/>
        <v>-7.7104516438168762</v>
      </c>
      <c r="E25" s="36">
        <f t="shared" si="11"/>
        <v>-15.462127504996495</v>
      </c>
      <c r="F25" s="36">
        <f t="shared" si="11"/>
        <v>-33.905707342600223</v>
      </c>
      <c r="G25" s="36">
        <f t="shared" si="11"/>
        <v>-9.4845688318401109</v>
      </c>
      <c r="H25" s="36">
        <f t="shared" si="11"/>
        <v>16.612562764165915</v>
      </c>
      <c r="I25" s="36">
        <f t="shared" si="11"/>
        <v>20.369713522269119</v>
      </c>
      <c r="J25" s="36">
        <f t="shared" si="11"/>
        <v>11.076481379211824</v>
      </c>
      <c r="K25" s="36">
        <f t="shared" si="11"/>
        <v>-14.923026531280708</v>
      </c>
      <c r="L25" s="36">
        <f t="shared" si="11"/>
        <v>-71.356687759584219</v>
      </c>
      <c r="M25" s="36">
        <f t="shared" si="11"/>
        <v>-60.896169999721863</v>
      </c>
      <c r="N25" s="36">
        <f t="shared" si="11"/>
        <v>-39.674524491444515</v>
      </c>
      <c r="O25" s="36">
        <f t="shared" si="11"/>
        <v>-19.819166299645069</v>
      </c>
      <c r="P25" s="36">
        <f t="shared" si="11"/>
        <v>-57.28230743459325</v>
      </c>
      <c r="Q25" s="36">
        <f t="shared" si="11"/>
        <v>-14.551844607386796</v>
      </c>
      <c r="R25" s="36">
        <f t="shared" si="11"/>
        <v>29.466583273766979</v>
      </c>
      <c r="S25" s="36">
        <f t="shared" si="11"/>
        <v>-21.927177630255482</v>
      </c>
      <c r="T25" s="36">
        <f t="shared" si="11"/>
        <v>-45.395163258949992</v>
      </c>
      <c r="U25" s="36">
        <f t="shared" si="11"/>
        <v>24.249642686993806</v>
      </c>
      <c r="V25" s="36">
        <f t="shared" si="11"/>
        <v>-1.5546809743470114</v>
      </c>
      <c r="W25" s="36">
        <f t="shared" si="11"/>
        <v>-3.9473009250551443</v>
      </c>
      <c r="X25" s="36">
        <f t="shared" si="11"/>
        <v>-9.4154300354134293</v>
      </c>
      <c r="Y25" s="36">
        <f t="shared" si="11"/>
        <v>-33.730568475696977</v>
      </c>
      <c r="Z25" s="36">
        <f t="shared" si="11"/>
        <v>-29.702558370591159</v>
      </c>
      <c r="AA25" s="36">
        <f t="shared" si="11"/>
        <v>0.37793462481854129</v>
      </c>
      <c r="AB25" s="36">
        <f t="shared" si="11"/>
        <v>-14.389160837499663</v>
      </c>
      <c r="AC25" s="36">
        <f t="shared" si="11"/>
        <v>0.71892583664424259</v>
      </c>
      <c r="AD25" s="36">
        <f t="shared" si="11"/>
        <v>6.1770985726147645</v>
      </c>
      <c r="AE25" s="36">
        <f t="shared" si="11"/>
        <v>28.662608282031815</v>
      </c>
      <c r="AF25" s="36">
        <f t="shared" si="11"/>
        <v>-16.706852371902155</v>
      </c>
      <c r="AG25" s="36">
        <f t="shared" si="11"/>
        <v>21.343564098075291</v>
      </c>
      <c r="AH25" s="36">
        <f t="shared" si="11"/>
        <v>-23.965998261274724</v>
      </c>
      <c r="AI25" s="36">
        <f t="shared" si="11"/>
        <v>28.080843014638418</v>
      </c>
      <c r="AJ25" s="36">
        <f t="shared" si="11"/>
        <v>42.686497728641015</v>
      </c>
      <c r="AK25" s="36">
        <f t="shared" si="11"/>
        <v>-12.051960548472456</v>
      </c>
      <c r="AL25" s="36">
        <f t="shared" si="11"/>
        <v>-16.127564941416715</v>
      </c>
      <c r="AM25" s="36">
        <f t="shared" si="11"/>
        <v>4.6784803823094183</v>
      </c>
      <c r="AN25" s="36">
        <f t="shared" si="11"/>
        <v>-15.066135970731315</v>
      </c>
      <c r="AO25" s="36">
        <f t="shared" si="11"/>
        <v>11.156363548130759</v>
      </c>
      <c r="AP25" s="36">
        <f t="shared" si="11"/>
        <v>-17.334166667561952</v>
      </c>
      <c r="AQ25" s="36">
        <f t="shared" si="11"/>
        <v>-5.5536600275799319</v>
      </c>
      <c r="AR25" s="36">
        <f t="shared" si="11"/>
        <v>3.8940126800962851</v>
      </c>
      <c r="AS25" s="36">
        <f t="shared" si="11"/>
        <v>23.224369246842887</v>
      </c>
      <c r="AT25" s="36">
        <f t="shared" si="11"/>
        <v>-54.080016350723007</v>
      </c>
      <c r="AU25" s="36">
        <f t="shared" si="11"/>
        <v>55.005018706086318</v>
      </c>
      <c r="AV25" s="36">
        <f t="shared" si="11"/>
        <v>-56.44916403884681</v>
      </c>
      <c r="AW25" s="36">
        <f t="shared" si="11"/>
        <v>-85.344573234984182</v>
      </c>
    </row>
    <row r="26" spans="1:49" customFormat="1" ht="16.5" customHeight="1" x14ac:dyDescent="0.2">
      <c r="A26" s="44"/>
      <c r="B26" s="35" t="str">
        <f t="shared" si="10"/>
        <v>2020年度 下期</v>
      </c>
      <c r="C26" s="36">
        <f t="shared" si="11"/>
        <v>5.7179385286685047</v>
      </c>
      <c r="D26" s="36">
        <f t="shared" si="11"/>
        <v>9.7041564789279793</v>
      </c>
      <c r="E26" s="36">
        <f t="shared" si="11"/>
        <v>2.9668506214117216</v>
      </c>
      <c r="F26" s="36">
        <f t="shared" si="11"/>
        <v>-0.77580256818051274</v>
      </c>
      <c r="G26" s="36">
        <f t="shared" si="11"/>
        <v>3.7272314921609548</v>
      </c>
      <c r="H26" s="36">
        <f t="shared" si="11"/>
        <v>28.864526532806874</v>
      </c>
      <c r="I26" s="36">
        <f t="shared" si="11"/>
        <v>38.966984073529183</v>
      </c>
      <c r="J26" s="36">
        <f t="shared" si="11"/>
        <v>9.8029528134116468</v>
      </c>
      <c r="K26" s="36">
        <f t="shared" si="11"/>
        <v>164.22216879057464</v>
      </c>
      <c r="L26" s="36">
        <f t="shared" si="11"/>
        <v>-51.106296679674635</v>
      </c>
      <c r="M26" s="36">
        <f t="shared" si="11"/>
        <v>2.1917972737644869</v>
      </c>
      <c r="N26" s="36">
        <f t="shared" si="11"/>
        <v>1.6476907613979008</v>
      </c>
      <c r="O26" s="36">
        <f t="shared" si="11"/>
        <v>-42.006305752076287</v>
      </c>
      <c r="P26" s="36">
        <f t="shared" si="11"/>
        <v>10.347572457956861</v>
      </c>
      <c r="Q26" s="36">
        <f t="shared" si="11"/>
        <v>-57.55197513195759</v>
      </c>
      <c r="R26" s="36">
        <f t="shared" si="11"/>
        <v>68.073078347050952</v>
      </c>
      <c r="S26" s="36">
        <f t="shared" si="11"/>
        <v>-1.2567446043165467</v>
      </c>
      <c r="T26" s="36">
        <f t="shared" si="11"/>
        <v>-17.801993142406079</v>
      </c>
      <c r="U26" s="36">
        <f t="shared" si="11"/>
        <v>227.19192889742973</v>
      </c>
      <c r="V26" s="36">
        <f t="shared" si="11"/>
        <v>25.035472336736959</v>
      </c>
      <c r="W26" s="36">
        <f t="shared" ref="W26:AW26" si="12">IF(W13&lt;=0, "-", (W15 - W13) / W13 * 100)</f>
        <v>-10.20948396280677</v>
      </c>
      <c r="X26" s="36">
        <f t="shared" si="12"/>
        <v>-14.332291968608757</v>
      </c>
      <c r="Y26" s="36">
        <f t="shared" si="12"/>
        <v>-40.74831969122247</v>
      </c>
      <c r="Z26" s="36">
        <f t="shared" si="12"/>
        <v>7.0284409871559994</v>
      </c>
      <c r="AA26" s="36">
        <f t="shared" si="12"/>
        <v>39.8412262973144</v>
      </c>
      <c r="AB26" s="36">
        <f t="shared" si="12"/>
        <v>25.006456839614309</v>
      </c>
      <c r="AC26" s="36">
        <f t="shared" si="12"/>
        <v>-12.124340010656709</v>
      </c>
      <c r="AD26" s="36">
        <f t="shared" si="12"/>
        <v>-18.098495767442806</v>
      </c>
      <c r="AE26" s="36">
        <f t="shared" si="12"/>
        <v>62.090819601413493</v>
      </c>
      <c r="AF26" s="36">
        <f t="shared" si="12"/>
        <v>-13.887824356232462</v>
      </c>
      <c r="AG26" s="36">
        <f t="shared" si="12"/>
        <v>36.325479840077897</v>
      </c>
      <c r="AH26" s="36">
        <f t="shared" si="12"/>
        <v>5.8471018244639126</v>
      </c>
      <c r="AI26" s="36">
        <f t="shared" si="12"/>
        <v>25.736589814050348</v>
      </c>
      <c r="AJ26" s="36">
        <f t="shared" si="12"/>
        <v>-28.132132270943959</v>
      </c>
      <c r="AK26" s="36">
        <f t="shared" si="12"/>
        <v>53.038563697002374</v>
      </c>
      <c r="AL26" s="36">
        <f t="shared" si="12"/>
        <v>4.012034904445529</v>
      </c>
      <c r="AM26" s="36">
        <f t="shared" si="12"/>
        <v>9.2319459433459272</v>
      </c>
      <c r="AN26" s="36">
        <f t="shared" si="12"/>
        <v>5.1178015726238728</v>
      </c>
      <c r="AO26" s="36">
        <f t="shared" si="12"/>
        <v>20.07392235834574</v>
      </c>
      <c r="AP26" s="36">
        <f t="shared" si="12"/>
        <v>5.1103214511113118</v>
      </c>
      <c r="AQ26" s="36">
        <f t="shared" si="12"/>
        <v>-6.855908177345146</v>
      </c>
      <c r="AR26" s="36">
        <f t="shared" si="12"/>
        <v>3.3057284207975499</v>
      </c>
      <c r="AS26" s="36">
        <f t="shared" si="12"/>
        <v>40.863993399860078</v>
      </c>
      <c r="AT26" s="36">
        <f t="shared" si="12"/>
        <v>219.36725811851355</v>
      </c>
      <c r="AU26" s="36">
        <f t="shared" si="12"/>
        <v>23.677474402730375</v>
      </c>
      <c r="AV26" s="36">
        <f t="shared" si="12"/>
        <v>-24.288481467068358</v>
      </c>
      <c r="AW26" s="36">
        <f t="shared" si="12"/>
        <v>-67.979092159559841</v>
      </c>
    </row>
    <row r="27" spans="1:49" customFormat="1" ht="16.5" customHeight="1" x14ac:dyDescent="0.2">
      <c r="A27" s="44"/>
      <c r="B27" s="35" t="str">
        <f t="shared" si="10"/>
        <v>2021年度 上期</v>
      </c>
      <c r="C27" s="36">
        <f t="shared" ref="C27:AW30" si="13">IF(C14&lt;=0, "-", (C16 - C14) / C14 * 100)</f>
        <v>13.358963359263926</v>
      </c>
      <c r="D27" s="36">
        <f t="shared" si="13"/>
        <v>12.321928155825978</v>
      </c>
      <c r="E27" s="36">
        <f t="shared" si="13"/>
        <v>16.96538038499731</v>
      </c>
      <c r="F27" s="36">
        <f t="shared" si="13"/>
        <v>17.863072538404285</v>
      </c>
      <c r="G27" s="36">
        <f t="shared" si="13"/>
        <v>16.752934955924026</v>
      </c>
      <c r="H27" s="36">
        <f t="shared" si="13"/>
        <v>2.726700586592449</v>
      </c>
      <c r="I27" s="36">
        <f t="shared" si="13"/>
        <v>8.8368735112835495</v>
      </c>
      <c r="J27" s="36">
        <f t="shared" si="13"/>
        <v>-7.0297636878929843</v>
      </c>
      <c r="K27" s="36">
        <f t="shared" si="13"/>
        <v>-45.045045045045043</v>
      </c>
      <c r="L27" s="36">
        <f t="shared" si="13"/>
        <v>98.761027011433171</v>
      </c>
      <c r="M27" s="36">
        <f t="shared" si="13"/>
        <v>23.052848709012022</v>
      </c>
      <c r="N27" s="36">
        <f t="shared" si="13"/>
        <v>32.398728105841847</v>
      </c>
      <c r="O27" s="36">
        <f t="shared" si="13"/>
        <v>15.105496138809007</v>
      </c>
      <c r="P27" s="36">
        <f t="shared" si="13"/>
        <v>14.615343481515811</v>
      </c>
      <c r="Q27" s="36">
        <f t="shared" si="13"/>
        <v>42.937410485855239</v>
      </c>
      <c r="R27" s="36">
        <f t="shared" si="13"/>
        <v>-29.437746292244942</v>
      </c>
      <c r="S27" s="36">
        <f t="shared" si="13"/>
        <v>43.527763463024996</v>
      </c>
      <c r="T27" s="36">
        <f t="shared" si="13"/>
        <v>27.166640974256207</v>
      </c>
      <c r="U27" s="36">
        <f t="shared" si="13"/>
        <v>70.360429447852752</v>
      </c>
      <c r="V27" s="36">
        <f t="shared" si="13"/>
        <v>-18.210865061953939</v>
      </c>
      <c r="W27" s="36">
        <f t="shared" si="13"/>
        <v>22.797265663245778</v>
      </c>
      <c r="X27" s="36">
        <f t="shared" si="13"/>
        <v>9.2741303666562214</v>
      </c>
      <c r="Y27" s="36">
        <f t="shared" si="13"/>
        <v>-16.524672651380868</v>
      </c>
      <c r="Z27" s="36">
        <f t="shared" si="13"/>
        <v>87.380639006421873</v>
      </c>
      <c r="AA27" s="36">
        <f t="shared" si="13"/>
        <v>-5.636038731662719</v>
      </c>
      <c r="AB27" s="36">
        <f t="shared" si="13"/>
        <v>17.74559486339475</v>
      </c>
      <c r="AC27" s="36">
        <f t="shared" si="13"/>
        <v>16.438393374541242</v>
      </c>
      <c r="AD27" s="36">
        <f t="shared" si="13"/>
        <v>43.90064517330304</v>
      </c>
      <c r="AE27" s="36">
        <f t="shared" si="13"/>
        <v>-22.042725031593204</v>
      </c>
      <c r="AF27" s="36">
        <f t="shared" si="13"/>
        <v>14.015211715291178</v>
      </c>
      <c r="AG27" s="36">
        <f t="shared" si="13"/>
        <v>54.887523001709468</v>
      </c>
      <c r="AH27" s="36">
        <f t="shared" si="13"/>
        <v>16.389289530912542</v>
      </c>
      <c r="AI27" s="36">
        <f t="shared" si="13"/>
        <v>-8.0529571410858694</v>
      </c>
      <c r="AJ27" s="36">
        <f t="shared" si="13"/>
        <v>-36.984685609075477</v>
      </c>
      <c r="AK27" s="36">
        <f t="shared" si="13"/>
        <v>2.852844638949672</v>
      </c>
      <c r="AL27" s="36">
        <f t="shared" si="13"/>
        <v>18.031950960320103</v>
      </c>
      <c r="AM27" s="36">
        <f t="shared" si="13"/>
        <v>4.1649210117032309</v>
      </c>
      <c r="AN27" s="36">
        <f t="shared" si="13"/>
        <v>17.93862033017092</v>
      </c>
      <c r="AO27" s="36">
        <f t="shared" si="13"/>
        <v>1.3147454276960959</v>
      </c>
      <c r="AP27" s="36">
        <f t="shared" si="13"/>
        <v>20.091324645990284</v>
      </c>
      <c r="AQ27" s="36">
        <f t="shared" si="13"/>
        <v>2.4863587443271196</v>
      </c>
      <c r="AR27" s="36">
        <f t="shared" si="13"/>
        <v>4.3303590894136201</v>
      </c>
      <c r="AS27" s="36">
        <f t="shared" si="13"/>
        <v>2.0233443429582127</v>
      </c>
      <c r="AT27" s="36">
        <f t="shared" si="13"/>
        <v>44.697896962278847</v>
      </c>
      <c r="AU27" s="36">
        <f t="shared" si="13"/>
        <v>-92.523694589980579</v>
      </c>
      <c r="AV27" s="36">
        <f t="shared" si="13"/>
        <v>24.946365211651127</v>
      </c>
      <c r="AW27" s="36">
        <f t="shared" si="13"/>
        <v>304.58441184929541</v>
      </c>
    </row>
    <row r="28" spans="1:49" customFormat="1" ht="16.5" customHeight="1" x14ac:dyDescent="0.2">
      <c r="A28" s="44"/>
      <c r="B28" s="35" t="str">
        <f t="shared" si="10"/>
        <v>2021年度 下期</v>
      </c>
      <c r="C28" s="36">
        <f t="shared" si="13"/>
        <v>-4.0446162248280126</v>
      </c>
      <c r="D28" s="36">
        <f t="shared" si="13"/>
        <v>-3.7905995877184546</v>
      </c>
      <c r="E28" s="36">
        <f t="shared" si="13"/>
        <v>3.8260791683524245</v>
      </c>
      <c r="F28" s="36">
        <f t="shared" si="13"/>
        <v>24.787095329288128</v>
      </c>
      <c r="G28" s="36">
        <f t="shared" si="13"/>
        <v>-0.24761797264583105</v>
      </c>
      <c r="H28" s="36">
        <f t="shared" si="13"/>
        <v>-21.27291920057872</v>
      </c>
      <c r="I28" s="36">
        <f t="shared" si="13"/>
        <v>-27.304676148551582</v>
      </c>
      <c r="J28" s="36">
        <f t="shared" si="13"/>
        <v>-6.8692491126545576</v>
      </c>
      <c r="K28" s="36">
        <f t="shared" si="13"/>
        <v>-49.949949949949954</v>
      </c>
      <c r="L28" s="36">
        <f t="shared" si="13"/>
        <v>-12.169270140805184</v>
      </c>
      <c r="M28" s="36">
        <f t="shared" si="13"/>
        <v>-6.4402397461511347</v>
      </c>
      <c r="N28" s="36">
        <f t="shared" si="13"/>
        <v>43.283136924348767</v>
      </c>
      <c r="O28" s="36">
        <f t="shared" si="13"/>
        <v>29.490154478552011</v>
      </c>
      <c r="P28" s="36">
        <f t="shared" si="13"/>
        <v>45.432229029166983</v>
      </c>
      <c r="Q28" s="36">
        <f t="shared" si="13"/>
        <v>95.305249419953597</v>
      </c>
      <c r="R28" s="36">
        <f t="shared" si="13"/>
        <v>-18.656115766197015</v>
      </c>
      <c r="S28" s="36">
        <f t="shared" si="13"/>
        <v>-7.7946768060836504</v>
      </c>
      <c r="T28" s="36">
        <f t="shared" si="13"/>
        <v>25.359932177449</v>
      </c>
      <c r="U28" s="36">
        <f t="shared" si="13"/>
        <v>-45.209602819176268</v>
      </c>
      <c r="V28" s="36">
        <f t="shared" si="13"/>
        <v>-33.079002207687708</v>
      </c>
      <c r="W28" s="36">
        <f t="shared" si="13"/>
        <v>-8.1501469118825494</v>
      </c>
      <c r="X28" s="36">
        <f t="shared" si="13"/>
        <v>13.35615794598537</v>
      </c>
      <c r="Y28" s="36">
        <f t="shared" si="13"/>
        <v>16.66292292573354</v>
      </c>
      <c r="Z28" s="36">
        <f t="shared" si="13"/>
        <v>33.573618929928145</v>
      </c>
      <c r="AA28" s="36">
        <f t="shared" si="13"/>
        <v>-12.85475792988314</v>
      </c>
      <c r="AB28" s="36">
        <f t="shared" si="13"/>
        <v>-15.178771272808023</v>
      </c>
      <c r="AC28" s="36">
        <f t="shared" si="13"/>
        <v>28.163576612268749</v>
      </c>
      <c r="AD28" s="36">
        <f t="shared" si="13"/>
        <v>5.5576210481962054</v>
      </c>
      <c r="AE28" s="36">
        <f t="shared" si="13"/>
        <v>-36.190231305884247</v>
      </c>
      <c r="AF28" s="36">
        <f t="shared" si="13"/>
        <v>-37.01231271324729</v>
      </c>
      <c r="AG28" s="36">
        <f t="shared" si="13"/>
        <v>-12.546736936654204</v>
      </c>
      <c r="AH28" s="36">
        <f t="shared" si="13"/>
        <v>15.069959365934221</v>
      </c>
      <c r="AI28" s="36">
        <f t="shared" si="13"/>
        <v>-7.365991581443895</v>
      </c>
      <c r="AJ28" s="36">
        <f t="shared" si="13"/>
        <v>-17.065307402255971</v>
      </c>
      <c r="AK28" s="36">
        <f t="shared" si="13"/>
        <v>-46.787853479662274</v>
      </c>
      <c r="AL28" s="36">
        <f t="shared" si="13"/>
        <v>2.8485673460916057</v>
      </c>
      <c r="AM28" s="36">
        <f t="shared" si="13"/>
        <v>-17.566635573373556</v>
      </c>
      <c r="AN28" s="36">
        <f t="shared" si="13"/>
        <v>4.8360966669993042</v>
      </c>
      <c r="AO28" s="36">
        <f t="shared" si="13"/>
        <v>-20.866432798808869</v>
      </c>
      <c r="AP28" s="36">
        <f t="shared" si="13"/>
        <v>7.6681778231716526</v>
      </c>
      <c r="AQ28" s="36">
        <f t="shared" si="13"/>
        <v>-16.029178082713784</v>
      </c>
      <c r="AR28" s="36">
        <f t="shared" si="13"/>
        <v>-14.866999779557647</v>
      </c>
      <c r="AS28" s="36">
        <f t="shared" si="13"/>
        <v>-23.479593737853993</v>
      </c>
      <c r="AT28" s="36">
        <f t="shared" si="13"/>
        <v>-69.794014361339691</v>
      </c>
      <c r="AU28" s="36">
        <f t="shared" si="13"/>
        <v>80.648499482580206</v>
      </c>
      <c r="AV28" s="36">
        <f t="shared" si="13"/>
        <v>-67.776475140482688</v>
      </c>
      <c r="AW28" s="36">
        <f t="shared" si="13"/>
        <v>70.553111790783191</v>
      </c>
    </row>
    <row r="29" spans="1:49" customFormat="1" ht="16.5" customHeight="1" x14ac:dyDescent="0.2">
      <c r="A29" s="44"/>
      <c r="B29" s="35" t="str">
        <f t="shared" si="10"/>
        <v>2022年度 上期</v>
      </c>
      <c r="C29" s="36">
        <f t="shared" si="13"/>
        <v>21.461169310829348</v>
      </c>
      <c r="D29" s="36">
        <f t="shared" si="13"/>
        <v>15.803325941258448</v>
      </c>
      <c r="E29" s="36">
        <f t="shared" si="13"/>
        <v>21.262994265285545</v>
      </c>
      <c r="F29" s="36">
        <f t="shared" si="13"/>
        <v>75.699185123226712</v>
      </c>
      <c r="G29" s="36">
        <f t="shared" si="13"/>
        <v>8.2577760996192158</v>
      </c>
      <c r="H29" s="36">
        <f t="shared" si="13"/>
        <v>0.65045516574759421</v>
      </c>
      <c r="I29" s="36">
        <f t="shared" si="13"/>
        <v>5.3485385468588253</v>
      </c>
      <c r="J29" s="36">
        <f t="shared" si="13"/>
        <v>-8.1315118225005403</v>
      </c>
      <c r="K29" s="36">
        <f t="shared" si="13"/>
        <v>147.16267339218157</v>
      </c>
      <c r="L29" s="36">
        <f t="shared" si="13"/>
        <v>284.76616809007987</v>
      </c>
      <c r="M29" s="36">
        <f t="shared" si="13"/>
        <v>1.6705202312138727</v>
      </c>
      <c r="N29" s="36">
        <f t="shared" si="13"/>
        <v>26.258744087856478</v>
      </c>
      <c r="O29" s="36">
        <f t="shared" si="13"/>
        <v>100.2301818998428</v>
      </c>
      <c r="P29" s="36">
        <f t="shared" si="13"/>
        <v>259.97216239123503</v>
      </c>
      <c r="Q29" s="36">
        <f t="shared" si="13"/>
        <v>-15.475262702647152</v>
      </c>
      <c r="R29" s="36">
        <f t="shared" si="13"/>
        <v>146.15429756269316</v>
      </c>
      <c r="S29" s="36">
        <f t="shared" si="13"/>
        <v>7.5422159887798035</v>
      </c>
      <c r="T29" s="36">
        <f t="shared" si="13"/>
        <v>71.681233559211094</v>
      </c>
      <c r="U29" s="36">
        <f t="shared" si="13"/>
        <v>-37.542201215395004</v>
      </c>
      <c r="V29" s="36">
        <f t="shared" si="13"/>
        <v>29.67878204469201</v>
      </c>
      <c r="W29" s="36">
        <f t="shared" si="13"/>
        <v>-23.352167090093975</v>
      </c>
      <c r="X29" s="36">
        <f t="shared" si="13"/>
        <v>-17.37645856858633</v>
      </c>
      <c r="Y29" s="36">
        <f t="shared" si="13"/>
        <v>67.115898349201998</v>
      </c>
      <c r="Z29" s="36">
        <f t="shared" si="13"/>
        <v>1.7729861215869662</v>
      </c>
      <c r="AA29" s="36">
        <f t="shared" si="13"/>
        <v>59.155847587506827</v>
      </c>
      <c r="AB29" s="36">
        <f t="shared" si="13"/>
        <v>22.433963346092785</v>
      </c>
      <c r="AC29" s="36">
        <f t="shared" si="13"/>
        <v>3.9688382111650551</v>
      </c>
      <c r="AD29" s="36">
        <f t="shared" si="13"/>
        <v>-1.0539050773769474</v>
      </c>
      <c r="AE29" s="36">
        <f t="shared" si="13"/>
        <v>42.56094335664973</v>
      </c>
      <c r="AF29" s="36">
        <f t="shared" si="13"/>
        <v>-4.6198574216416421</v>
      </c>
      <c r="AG29" s="36">
        <f t="shared" si="13"/>
        <v>-21.576411992246058</v>
      </c>
      <c r="AH29" s="36">
        <f t="shared" si="13"/>
        <v>-30.277249845900968</v>
      </c>
      <c r="AI29" s="36">
        <f t="shared" si="13"/>
        <v>-22.52448248169058</v>
      </c>
      <c r="AJ29" s="36">
        <f t="shared" si="13"/>
        <v>77.631518877543257</v>
      </c>
      <c r="AK29" s="36">
        <f t="shared" si="13"/>
        <v>61.447224955455681</v>
      </c>
      <c r="AL29" s="36">
        <f t="shared" si="13"/>
        <v>24.233268779561282</v>
      </c>
      <c r="AM29" s="36">
        <f t="shared" si="13"/>
        <v>15.279662666234186</v>
      </c>
      <c r="AN29" s="36">
        <f t="shared" si="13"/>
        <v>21.242820659501827</v>
      </c>
      <c r="AO29" s="36">
        <f t="shared" si="13"/>
        <v>3.3926049453337339</v>
      </c>
      <c r="AP29" s="36">
        <f t="shared" si="13"/>
        <v>24.777824913478334</v>
      </c>
      <c r="AQ29" s="36">
        <f t="shared" si="13"/>
        <v>2.1789992994185323</v>
      </c>
      <c r="AR29" s="36">
        <f t="shared" si="13"/>
        <v>-6.6110945416344506</v>
      </c>
      <c r="AS29" s="36">
        <f t="shared" si="13"/>
        <v>3.905722472230619</v>
      </c>
      <c r="AT29" s="36">
        <f t="shared" si="13"/>
        <v>144.00184558597354</v>
      </c>
      <c r="AU29" s="36">
        <f t="shared" si="13"/>
        <v>179.5275590551181</v>
      </c>
      <c r="AV29" s="36">
        <f t="shared" si="13"/>
        <v>233.35534679456487</v>
      </c>
      <c r="AW29" s="36">
        <f t="shared" si="13"/>
        <v>329.0373487638085</v>
      </c>
    </row>
    <row r="30" spans="1:49" customFormat="1" ht="16.5" customHeight="1" x14ac:dyDescent="0.2">
      <c r="A30" s="45"/>
      <c r="B30" s="37" t="str">
        <f t="shared" si="10"/>
        <v>2022年度 下期</v>
      </c>
      <c r="C30" s="38">
        <f t="shared" si="13"/>
        <v>2.0915810482882309</v>
      </c>
      <c r="D30" s="38">
        <f t="shared" si="13"/>
        <v>3.3222657359170396</v>
      </c>
      <c r="E30" s="38">
        <f t="shared" si="13"/>
        <v>-2.5578150958044734</v>
      </c>
      <c r="F30" s="38">
        <f t="shared" si="13"/>
        <v>19.740462404008049</v>
      </c>
      <c r="G30" s="38">
        <f t="shared" si="13"/>
        <v>-7.9789987715941688</v>
      </c>
      <c r="H30" s="38">
        <f t="shared" si="13"/>
        <v>20.046205385051007</v>
      </c>
      <c r="I30" s="38">
        <f t="shared" si="13"/>
        <v>18.781874670262031</v>
      </c>
      <c r="J30" s="38">
        <f t="shared" si="13"/>
        <v>22.402900447204939</v>
      </c>
      <c r="K30" s="38">
        <f t="shared" si="13"/>
        <v>289.89090909090913</v>
      </c>
      <c r="L30" s="38">
        <f t="shared" si="13"/>
        <v>-41.026608942523588</v>
      </c>
      <c r="M30" s="38">
        <f t="shared" si="13"/>
        <v>23.797261650546414</v>
      </c>
      <c r="N30" s="38">
        <f t="shared" si="13"/>
        <v>-45.97863174376193</v>
      </c>
      <c r="O30" s="38">
        <f t="shared" si="13"/>
        <v>63.371051149454715</v>
      </c>
      <c r="P30" s="38">
        <f t="shared" si="13"/>
        <v>100.29612958630696</v>
      </c>
      <c r="Q30" s="38">
        <f t="shared" si="13"/>
        <v>60.258385462105323</v>
      </c>
      <c r="R30" s="38">
        <f t="shared" si="13"/>
        <v>1.8836383331076647</v>
      </c>
      <c r="S30" s="38">
        <f t="shared" si="13"/>
        <v>55.319464164454601</v>
      </c>
      <c r="T30" s="38">
        <f t="shared" si="13"/>
        <v>29.889700821707933</v>
      </c>
      <c r="U30" s="38">
        <f t="shared" si="13"/>
        <v>-0.36178480503818838</v>
      </c>
      <c r="V30" s="38">
        <f t="shared" si="13"/>
        <v>-26.02714385255252</v>
      </c>
      <c r="W30" s="38">
        <f t="shared" si="13"/>
        <v>-8.355795148247978</v>
      </c>
      <c r="X30" s="38">
        <f t="shared" si="13"/>
        <v>-13.778720177061004</v>
      </c>
      <c r="Y30" s="38">
        <f t="shared" si="13"/>
        <v>62.149965703558408</v>
      </c>
      <c r="Z30" s="38">
        <f t="shared" si="13"/>
        <v>-18.294642704175164</v>
      </c>
      <c r="AA30" s="38">
        <f t="shared" si="13"/>
        <v>10.736238595330633</v>
      </c>
      <c r="AB30" s="38">
        <f t="shared" si="13"/>
        <v>-8.4324224731358512</v>
      </c>
      <c r="AC30" s="38">
        <f t="shared" si="13"/>
        <v>-4.2716528813813808</v>
      </c>
      <c r="AD30" s="38">
        <f t="shared" si="13"/>
        <v>-22.680817840811031</v>
      </c>
      <c r="AE30" s="38">
        <f t="shared" si="13"/>
        <v>23.163075552935346</v>
      </c>
      <c r="AF30" s="38">
        <f t="shared" si="13"/>
        <v>95.39756583045903</v>
      </c>
      <c r="AG30" s="38">
        <f t="shared" si="13"/>
        <v>-1.1392234718705385</v>
      </c>
      <c r="AH30" s="38">
        <f t="shared" si="13"/>
        <v>-2.0648756486933535</v>
      </c>
      <c r="AI30" s="38">
        <f t="shared" si="13"/>
        <v>5.4821440851455501</v>
      </c>
      <c r="AJ30" s="38">
        <f t="shared" si="13"/>
        <v>58.587562406087926</v>
      </c>
      <c r="AK30" s="38">
        <f t="shared" si="13"/>
        <v>230.31856193442383</v>
      </c>
      <c r="AL30" s="38">
        <f t="shared" si="13"/>
        <v>-0.89261190924884259</v>
      </c>
      <c r="AM30" s="38">
        <f t="shared" si="13"/>
        <v>9.3947405644052147</v>
      </c>
      <c r="AN30" s="38">
        <f t="shared" si="13"/>
        <v>-0.36221060087675305</v>
      </c>
      <c r="AO30" s="38">
        <f t="shared" si="13"/>
        <v>12.983577365670412</v>
      </c>
      <c r="AP30" s="38">
        <f t="shared" si="13"/>
        <v>-3.8708055176082716</v>
      </c>
      <c r="AQ30" s="38">
        <f t="shared" si="13"/>
        <v>6.142483563734138</v>
      </c>
      <c r="AR30" s="38">
        <f t="shared" si="13"/>
        <v>28.285244307081474</v>
      </c>
      <c r="AS30" s="38">
        <f t="shared" si="13"/>
        <v>16.89063808173076</v>
      </c>
      <c r="AT30" s="38">
        <f t="shared" si="13"/>
        <v>561.65191740412979</v>
      </c>
      <c r="AU30" s="38">
        <f t="shared" si="13"/>
        <v>-9.1655527974030946</v>
      </c>
      <c r="AV30" s="38">
        <f t="shared" si="13"/>
        <v>-62.210552727794109</v>
      </c>
      <c r="AW30" s="38">
        <f t="shared" si="13"/>
        <v>-35.072563055053216</v>
      </c>
    </row>
    <row r="31" spans="1:49" s="14" customFormat="1" ht="12" customHeight="1" x14ac:dyDescent="0.2">
      <c r="B31" s="12"/>
      <c r="C31" s="39" t="s">
        <v>59</v>
      </c>
      <c r="AE31" s="40"/>
    </row>
    <row r="32" spans="1:49" s="14" customFormat="1" ht="12" customHeight="1" x14ac:dyDescent="0.2">
      <c r="C32" s="14" t="s">
        <v>49</v>
      </c>
      <c r="U32" s="14" t="s">
        <v>54</v>
      </c>
      <c r="AE32" s="40"/>
    </row>
    <row r="33" spans="2:31" s="14" customFormat="1" ht="12" customHeight="1" x14ac:dyDescent="0.2">
      <c r="C33" s="14" t="s">
        <v>50</v>
      </c>
      <c r="AE33" s="40"/>
    </row>
    <row r="34" spans="2:31" s="14" customFormat="1" ht="12" customHeight="1" x14ac:dyDescent="0.2">
      <c r="C34" s="14" t="s">
        <v>51</v>
      </c>
      <c r="AE34" s="40"/>
    </row>
    <row r="35" spans="2:31" customFormat="1" ht="12" customHeight="1" x14ac:dyDescent="0.2">
      <c r="B35" s="14"/>
      <c r="C35" s="14" t="s">
        <v>52</v>
      </c>
    </row>
    <row r="36" spans="2:31" x14ac:dyDescent="0.2">
      <c r="C36" s="14" t="s">
        <v>74</v>
      </c>
    </row>
    <row r="37" spans="2:31" x14ac:dyDescent="0.2">
      <c r="C37" s="4" t="s">
        <v>53</v>
      </c>
    </row>
  </sheetData>
  <mergeCells count="18">
    <mergeCell ref="A8:B8"/>
    <mergeCell ref="A1:L1"/>
    <mergeCell ref="A4:B4"/>
    <mergeCell ref="A5:B5"/>
    <mergeCell ref="A6:B6"/>
    <mergeCell ref="A7:B7"/>
    <mergeCell ref="A21:A3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22"/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発注者別（半期）</vt:lpstr>
      <vt:lpstr>'発注者別（半期）'!Print_Area</vt:lpstr>
      <vt:lpstr>'発注者別（半期）'!Print_Titles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2023-04-25T02:09:28Z</cp:lastPrinted>
  <dcterms:created xsi:type="dcterms:W3CDTF">2009-02-16T05:35:50Z</dcterms:created>
  <dcterms:modified xsi:type="dcterms:W3CDTF">2023-04-26T10:17:58Z</dcterms:modified>
</cp:coreProperties>
</file>