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2" windowWidth="14400" windowHeight="1275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<sst xmlns="http://schemas.openxmlformats.org/spreadsheetml/2006/main" count="42" uniqueCount="31">
  <si>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全産業</t>
  </si>
  <si>
    <t>製造業</t>
  </si>
  <si>
    <t>建設業</t>
  </si>
  <si>
    <t>就業者数（万人）</t>
  </si>
  <si>
    <t>1人1時間当りの年間実質労働生産性</t>
  </si>
  <si>
    <r>
      <t xml:space="preserve">就業者数
</t>
    </r>
    <r>
      <rPr>
        <sz val="9"/>
        <rFont val="ＭＳ Ｐゴシック"/>
        <family val="3"/>
      </rPr>
      <t>（万人）</t>
    </r>
  </si>
  <si>
    <t>総数</t>
  </si>
  <si>
    <t>公務</t>
  </si>
  <si>
    <t>公務を除く</t>
  </si>
  <si>
    <r>
      <t xml:space="preserve">月平均総実労働時間数
</t>
    </r>
    <r>
      <rPr>
        <sz val="9"/>
        <rFont val="ＭＳ Ｐゴシック"/>
        <family val="3"/>
      </rPr>
      <t>（事業所規模
5人以上）</t>
    </r>
  </si>
  <si>
    <r>
      <t xml:space="preserve">月平均総実労働時間数
</t>
    </r>
    <r>
      <rPr>
        <sz val="9"/>
        <rFont val="ＭＳ Ｐゴシック"/>
        <family val="3"/>
      </rPr>
      <t>（事業所規模5人以上）</t>
    </r>
  </si>
  <si>
    <t>名目
（10億円）</t>
  </si>
  <si>
    <t>実質
（10億円）</t>
  </si>
  <si>
    <t>デフレーター</t>
  </si>
  <si>
    <t>A4</t>
  </si>
  <si>
    <t>市場生産者
名目値をデフレート</t>
  </si>
  <si>
    <t>2015 H27年基準</t>
  </si>
  <si>
    <t>B4</t>
  </si>
  <si>
    <t>C4</t>
  </si>
  <si>
    <t>労働力調査 基本集計　全都道府県 長期時系列データ | ファイル | 統計データを探す | 政府統計の総合窓口 (e-stat.go.jp)</t>
  </si>
  <si>
    <t xml:space="preserve">付加価値労働生産性 </t>
  </si>
  <si>
    <t>市場生産者
R4年公表</t>
  </si>
  <si>
    <t>資料出所：内閣府「国民経済計算」、総務省「労働力調査」、厚生労働省「毎月勤労統計調査」</t>
  </si>
  <si>
    <t>（注）</t>
  </si>
  <si>
    <t>労働生産性＝実質粗付加価値額（2015年価格）／（就業者数×年間総労働時間数）</t>
  </si>
  <si>
    <t xml:space="preserve">労働生産性の推移 </t>
  </si>
  <si>
    <t>2021fcm3rn_jp.xlsx (live.com)</t>
  </si>
  <si>
    <t>2021年度国民経済計算（2015年基準・2008SNA） : 経済社会総合研究所 - 内閣府 (cao.go.jp)</t>
  </si>
  <si>
    <t>2021fcm3dn_jp.xlsx (live.com)</t>
  </si>
  <si>
    <t>毎月勤労統計調査 毎月勤労統計調査　全国調査 実数原表・実数推計等 実数原表（2012年1月～） 年次 2021年 | ファイル | 統計データを探す | 政府統計の総合窓口 (e-stat.go.jp)</t>
  </si>
  <si>
    <t>2021s2n_jp.xlsx (live.com)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</si>
</sst>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;\-#,##0.0"/>
    <numFmt numFmtId="181" formatCode="#,##0.0"/>
    <numFmt numFmtId="182" formatCode="\-0.0"/>
    <numFmt numFmtId="183" formatCode="0.0000"/>
    <numFmt numFmtId="184" formatCode="0.000"/>
    <numFmt numFmtId="185" formatCode="0.0000000"/>
    <numFmt numFmtId="186" formatCode="0.000000"/>
    <numFmt numFmtId="187" formatCode="0.00000"/>
    <numFmt numFmtId="188" formatCode="0.0"/>
    <numFmt numFmtId="189" formatCode="0.0_ "/>
    <numFmt numFmtId="190" formatCode="#,##0.000000;[Red]\-#,##0.000000"/>
    <numFmt numFmtId="191" formatCode="#,##0.0000000;[Red]\-#,##0.0000000"/>
    <numFmt numFmtId="192" formatCode="#,##0.00000000;[Red]\-#,##0.00000000"/>
    <numFmt numFmtId="193" formatCode="#,##0_);[Red]\(#,##0\)"/>
    <numFmt numFmtId="194" formatCode="_(* #,##0_);_(* \(#,##0\);_(* &quot;-&quot;_);_(@_)"/>
    <numFmt numFmtId="195" formatCode="yy/mm/dd"/>
    <numFmt numFmtId="196" formatCode="yy/mm/dd\ \ hh:mm"/>
    <numFmt numFmtId="197" formatCode="\(0000\)"/>
    <numFmt numFmtId="198" formatCode="0\ "/>
    <numFmt numFmtId="199" formatCode="\(0\)"/>
    <numFmt numFmtId="200" formatCode="\(0000\)&quot; &quot;"/>
    <numFmt numFmtId="201" formatCode="_ * &quot;&lt;&quot;#0&quot;&gt;&quot;;_ * &quot;&lt;&quot;\-#0&quot;&gt;&quot;;_*&quot;&lt;&quot;0&quot;&gt;&quot;"/>
    <numFmt numFmtId="202" formatCode="#,##0_ ;[Red]\-#,##0\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double"/>
      <right style="hair"/>
      <top style="hair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medium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38" fontId="0" fillId="0" borderId="12" xfId="0" applyNumberFormat="1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8" fontId="0" fillId="0" borderId="12" xfId="49" applyBorder="1" applyAlignment="1">
      <alignment/>
    </xf>
    <xf numFmtId="38" fontId="0" fillId="0" borderId="12" xfId="49" applyNumberFormat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176" fontId="0" fillId="0" borderId="12" xfId="49" applyNumberFormat="1" applyFont="1" applyBorder="1" applyAlignment="1">
      <alignment vertical="center"/>
    </xf>
    <xf numFmtId="38" fontId="0" fillId="0" borderId="12" xfId="49" applyFont="1" applyFill="1" applyBorder="1" applyAlignment="1">
      <alignment/>
    </xf>
    <xf numFmtId="176" fontId="0" fillId="0" borderId="12" xfId="0" applyNumberFormat="1" applyFont="1" applyBorder="1" applyAlignment="1">
      <alignment vertical="center"/>
    </xf>
    <xf numFmtId="38" fontId="0" fillId="0" borderId="12" xfId="49" applyFont="1" applyBorder="1" applyAlignment="1">
      <alignment/>
    </xf>
    <xf numFmtId="38" fontId="0" fillId="0" borderId="12" xfId="49" applyNumberFormat="1" applyFont="1" applyBorder="1" applyAlignment="1">
      <alignment/>
    </xf>
    <xf numFmtId="176" fontId="0" fillId="0" borderId="12" xfId="49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176" fontId="0" fillId="0" borderId="14" xfId="49" applyNumberFormat="1" applyBorder="1" applyAlignment="1">
      <alignment/>
    </xf>
    <xf numFmtId="176" fontId="0" fillId="0" borderId="14" xfId="49" applyNumberFormat="1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3" xfId="49" applyNumberFormat="1" applyFont="1" applyFill="1" applyBorder="1" applyAlignment="1">
      <alignment/>
    </xf>
    <xf numFmtId="188" fontId="8" fillId="0" borderId="13" xfId="0" applyNumberFormat="1" applyFont="1" applyFill="1" applyBorder="1" applyAlignment="1">
      <alignment vertical="center"/>
    </xf>
    <xf numFmtId="188" fontId="0" fillId="0" borderId="13" xfId="0" applyNumberFormat="1" applyFont="1" applyFill="1" applyBorder="1" applyAlignment="1">
      <alignment vertical="center"/>
    </xf>
    <xf numFmtId="176" fontId="0" fillId="0" borderId="12" xfId="49" applyNumberFormat="1" applyFont="1" applyBorder="1" applyAlignment="1">
      <alignment vertical="center"/>
    </xf>
    <xf numFmtId="0" fontId="3" fillId="10" borderId="12" xfId="0" applyFont="1" applyFill="1" applyBorder="1" applyAlignment="1">
      <alignment horizontal="center" vertical="center" wrapText="1"/>
    </xf>
    <xf numFmtId="176" fontId="9" fillId="10" borderId="12" xfId="49" applyNumberFormat="1" applyFont="1" applyFill="1" applyBorder="1" applyAlignment="1">
      <alignment/>
    </xf>
    <xf numFmtId="176" fontId="12" fillId="10" borderId="12" xfId="49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0" xfId="43" applyAlignment="1" applyProtection="1">
      <alignment vertical="center"/>
      <protection/>
    </xf>
    <xf numFmtId="176" fontId="0" fillId="0" borderId="13" xfId="49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8" fontId="0" fillId="0" borderId="13" xfId="0" applyNumberFormat="1" applyFont="1" applyFill="1" applyBorder="1" applyAlignment="1">
      <alignment horizontal="center" vertical="center"/>
    </xf>
    <xf numFmtId="189" fontId="0" fillId="0" borderId="13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18" xfId="0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38" fontId="8" fillId="0" borderId="20" xfId="49" applyFont="1" applyFill="1" applyBorder="1" applyAlignment="1">
      <alignment vertical="center"/>
    </xf>
    <xf numFmtId="38" fontId="0" fillId="0" borderId="20" xfId="49" applyFont="1" applyFill="1" applyBorder="1" applyAlignment="1">
      <alignment/>
    </xf>
    <xf numFmtId="176" fontId="0" fillId="0" borderId="20" xfId="49" applyNumberFormat="1" applyFont="1" applyBorder="1" applyAlignment="1">
      <alignment vertical="center"/>
    </xf>
    <xf numFmtId="176" fontId="12" fillId="10" borderId="20" xfId="49" applyNumberFormat="1" applyFont="1" applyFill="1" applyBorder="1" applyAlignment="1">
      <alignment vertical="center"/>
    </xf>
    <xf numFmtId="188" fontId="8" fillId="0" borderId="21" xfId="0" applyNumberFormat="1" applyFont="1" applyFill="1" applyBorder="1" applyAlignment="1">
      <alignment vertical="center"/>
    </xf>
    <xf numFmtId="189" fontId="0" fillId="0" borderId="21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38" fontId="0" fillId="0" borderId="12" xfId="49" applyNumberFormat="1" applyFont="1" applyFill="1" applyBorder="1" applyAlignment="1">
      <alignment/>
    </xf>
    <xf numFmtId="38" fontId="0" fillId="0" borderId="20" xfId="49" applyNumberFormat="1" applyFont="1" applyFill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page=1&amp;layout=datalist&amp;toukei=00200531&amp;kikan=00200&amp;tstat=000000110001&amp;cycle=0&amp;tclass1=000001040276&amp;tclass2=000001011681&amp;tclass3val=0" TargetMode="External" /><Relationship Id="rId2" Type="http://schemas.openxmlformats.org/officeDocument/2006/relationships/hyperlink" Target="https://view.officeapps.live.com/op/view.aspx?src=https%3A%2F%2Fwww.esri.cao.go.jp%2Fjp%2Fsna%2Fdata%2Fdata_list%2Fkakuhou%2Ffiles%2F2021%2Ftables%2F2021fcm3rn_jp.xlsx&amp;wdOrigin=BROWSELINK" TargetMode="External" /><Relationship Id="rId3" Type="http://schemas.openxmlformats.org/officeDocument/2006/relationships/hyperlink" Target="https://www.esri.cao.go.jp/jp/sna/data/data_list/kakuhou/files/2021/2021_kaku_top.html" TargetMode="External" /><Relationship Id="rId4" Type="http://schemas.openxmlformats.org/officeDocument/2006/relationships/hyperlink" Target="https://view.officeapps.live.com/op/view.aspx?src=https%3A%2F%2Fwww.esri.cao.go.jp%2Fjp%2Fsna%2Fdata%2Fdata_list%2Fkakuhou%2Ffiles%2F2021%2Ftables%2F2021fcm3dn_jp.xlsx&amp;wdOrigin=BROWSELINK" TargetMode="External" /><Relationship Id="rId5" Type="http://schemas.openxmlformats.org/officeDocument/2006/relationships/hyperlink" Target="https://www.e-stat.go.jp/stat-search/files?page=1&amp;layout=datalist&amp;toukei=00450071&amp;kikan=00450&amp;tstat=000001011791&amp;cycle=7&amp;year=20210&amp;month=0&amp;tclass1=000001164732&amp;tclass2=000001164734&amp;result_back=1&amp;tclass3val=0&amp;metadata=1&amp;data=1" TargetMode="External" /><Relationship Id="rId6" Type="http://schemas.openxmlformats.org/officeDocument/2006/relationships/hyperlink" Target="https://view.officeapps.live.com/op/view.aspx?src=https%3A%2F%2Fwww.esri.cao.go.jp%2Fjp%2Fsna%2Fdata%2Fdata_list%2Fkakuhou%2Ffiles%2F2021%2Ftables%2F2021s2n_jp.xlsx&amp;wdOrigin=BROWSELINK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zoomScalePageLayoutView="0" workbookViewId="0" topLeftCell="A1">
      <pane ySplit="4248" topLeftCell="A27" activePane="bottomLeft" state="split"/>
      <selection pane="topLeft" activeCell="J5" sqref="J5:J6"/>
      <selection pane="bottomLeft" activeCell="A39" sqref="A39"/>
    </sheetView>
  </sheetViews>
  <sheetFormatPr defaultColWidth="9.00390625" defaultRowHeight="13.5"/>
  <cols>
    <col min="6" max="6" width="9.50390625" style="0" bestFit="1" customWidth="1"/>
    <col min="8" max="8" width="9.50390625" style="0" bestFit="1" customWidth="1"/>
    <col min="12" max="12" width="9.50390625" style="0" bestFit="1" customWidth="1"/>
  </cols>
  <sheetData>
    <row r="1" spans="1:3" ht="14.25">
      <c r="A1" s="59" t="s">
        <v>25</v>
      </c>
      <c r="B1" s="59"/>
      <c r="C1" s="59"/>
    </row>
    <row r="2" spans="1:2" ht="15.75">
      <c r="A2" s="6"/>
      <c r="B2" s="6" t="s">
        <v>20</v>
      </c>
    </row>
    <row r="3" ht="13.5" thickBot="1"/>
    <row r="4" spans="1:18" s="2" customFormat="1" ht="15.75">
      <c r="A4" s="1"/>
      <c r="B4" s="74" t="s">
        <v>0</v>
      </c>
      <c r="C4" s="75"/>
      <c r="D4" s="75"/>
      <c r="E4" s="75"/>
      <c r="F4" s="75"/>
      <c r="G4" s="75"/>
      <c r="H4" s="75"/>
      <c r="I4" s="75"/>
      <c r="J4" s="76" t="s">
        <v>1</v>
      </c>
      <c r="K4" s="75"/>
      <c r="L4" s="75"/>
      <c r="M4" s="75"/>
      <c r="N4" s="76" t="s">
        <v>2</v>
      </c>
      <c r="O4" s="75"/>
      <c r="P4" s="75"/>
      <c r="Q4" s="75"/>
      <c r="R4" s="36"/>
    </row>
    <row r="5" spans="1:18" s="3" customFormat="1" ht="72.75" customHeight="1">
      <c r="A5" s="27"/>
      <c r="B5" s="77" t="s">
        <v>9</v>
      </c>
      <c r="C5" s="73" t="s">
        <v>3</v>
      </c>
      <c r="D5" s="73"/>
      <c r="E5" s="73"/>
      <c r="F5" s="57" t="s">
        <v>12</v>
      </c>
      <c r="G5" s="16" t="s">
        <v>13</v>
      </c>
      <c r="H5" s="16" t="s">
        <v>11</v>
      </c>
      <c r="I5" s="78" t="s">
        <v>4</v>
      </c>
      <c r="J5" s="72" t="s">
        <v>10</v>
      </c>
      <c r="K5" s="73" t="s">
        <v>5</v>
      </c>
      <c r="L5" s="57" t="s">
        <v>12</v>
      </c>
      <c r="M5" s="78" t="s">
        <v>4</v>
      </c>
      <c r="N5" s="72" t="s">
        <v>10</v>
      </c>
      <c r="O5" s="73" t="s">
        <v>5</v>
      </c>
      <c r="P5" s="57" t="s">
        <v>12</v>
      </c>
      <c r="Q5" s="78" t="s">
        <v>4</v>
      </c>
      <c r="R5" s="71"/>
    </row>
    <row r="6" spans="1:18" s="3" customFormat="1" ht="66" customHeight="1">
      <c r="A6" s="27"/>
      <c r="B6" s="77"/>
      <c r="C6" s="16" t="s">
        <v>6</v>
      </c>
      <c r="D6" s="16" t="s">
        <v>7</v>
      </c>
      <c r="E6" s="16" t="s">
        <v>8</v>
      </c>
      <c r="F6" s="17" t="s">
        <v>15</v>
      </c>
      <c r="G6" s="17" t="s">
        <v>16</v>
      </c>
      <c r="H6" s="17" t="s">
        <v>21</v>
      </c>
      <c r="I6" s="78"/>
      <c r="J6" s="72"/>
      <c r="K6" s="73"/>
      <c r="L6" s="17" t="s">
        <v>16</v>
      </c>
      <c r="M6" s="78"/>
      <c r="N6" s="72"/>
      <c r="O6" s="73"/>
      <c r="P6" s="17" t="s">
        <v>16</v>
      </c>
      <c r="Q6" s="78"/>
      <c r="R6" s="71"/>
    </row>
    <row r="7" spans="1:18" s="3" customFormat="1" ht="16.5" customHeight="1">
      <c r="A7" s="28"/>
      <c r="B7" s="30"/>
      <c r="C7" s="18"/>
      <c r="D7" s="18"/>
      <c r="E7" s="18"/>
      <c r="F7" s="18" t="s">
        <v>14</v>
      </c>
      <c r="G7" s="18"/>
      <c r="H7" s="18"/>
      <c r="I7" s="47" t="s">
        <v>14</v>
      </c>
      <c r="J7" s="38"/>
      <c r="K7" s="18"/>
      <c r="L7" s="18" t="s">
        <v>17</v>
      </c>
      <c r="M7" s="47" t="s">
        <v>17</v>
      </c>
      <c r="N7" s="38"/>
      <c r="O7" s="18"/>
      <c r="P7" s="18" t="s">
        <v>18</v>
      </c>
      <c r="Q7" s="47" t="s">
        <v>18</v>
      </c>
      <c r="R7" s="37"/>
    </row>
    <row r="8" spans="1:18" s="3" customFormat="1" ht="18" customHeight="1">
      <c r="A8" s="28"/>
      <c r="B8" s="30"/>
      <c r="C8" s="18"/>
      <c r="D8" s="18"/>
      <c r="E8" s="18"/>
      <c r="F8" s="18"/>
      <c r="G8" s="18"/>
      <c r="H8" s="18"/>
      <c r="I8" s="47"/>
      <c r="J8" s="38"/>
      <c r="K8" s="18"/>
      <c r="L8" s="18"/>
      <c r="M8" s="47"/>
      <c r="N8" s="38"/>
      <c r="O8" s="18"/>
      <c r="P8" s="18"/>
      <c r="Q8" s="47"/>
      <c r="R8" s="37"/>
    </row>
    <row r="9" spans="1:18" ht="12.75">
      <c r="A9" s="11">
        <v>2001</v>
      </c>
      <c r="B9" s="31">
        <v>153</v>
      </c>
      <c r="C9" s="13">
        <v>6412</v>
      </c>
      <c r="D9" s="13">
        <v>211</v>
      </c>
      <c r="E9" s="12">
        <f aca="true" t="shared" si="0" ref="E9:E29">C9-D9</f>
        <v>6201</v>
      </c>
      <c r="F9" s="22">
        <f aca="true" t="shared" si="1" ref="F9:F27">H9/G9*100</f>
        <v>430969.4572217111</v>
      </c>
      <c r="G9" s="20">
        <v>108.7</v>
      </c>
      <c r="H9" s="20">
        <v>468463.8</v>
      </c>
      <c r="I9" s="48">
        <f aca="true" t="shared" si="2" ref="I9:I27">F9/(B9*12*E9)*100000</f>
        <v>3785.4026743675745</v>
      </c>
      <c r="J9" s="43">
        <v>162.1</v>
      </c>
      <c r="K9" s="21">
        <v>1284</v>
      </c>
      <c r="L9" s="22">
        <v>89721.3</v>
      </c>
      <c r="M9" s="48">
        <f aca="true" t="shared" si="3" ref="M9:M29">L9/(J9*12*K9)*100000</f>
        <v>3592.247679886844</v>
      </c>
      <c r="N9" s="52">
        <v>169.1</v>
      </c>
      <c r="O9" s="23">
        <v>632</v>
      </c>
      <c r="P9" s="20">
        <v>36011.4</v>
      </c>
      <c r="Q9" s="48">
        <f aca="true" t="shared" si="4" ref="Q9:Q29">P9/(N9*12*O9)*100000</f>
        <v>2808.0062729715773</v>
      </c>
      <c r="R9" s="39">
        <v>2001</v>
      </c>
    </row>
    <row r="10" spans="1:18" ht="12.75">
      <c r="A10" s="11">
        <v>2002</v>
      </c>
      <c r="B10" s="31">
        <v>152.1</v>
      </c>
      <c r="C10" s="13">
        <v>6330</v>
      </c>
      <c r="D10" s="13">
        <v>217</v>
      </c>
      <c r="E10" s="12">
        <f t="shared" si="0"/>
        <v>6113</v>
      </c>
      <c r="F10" s="22">
        <f t="shared" si="1"/>
        <v>432191.1463187325</v>
      </c>
      <c r="G10" s="20">
        <v>107.3</v>
      </c>
      <c r="H10" s="20">
        <v>463741.1</v>
      </c>
      <c r="I10" s="48">
        <f t="shared" si="2"/>
        <v>3873.566444701318</v>
      </c>
      <c r="J10" s="43">
        <v>162.6</v>
      </c>
      <c r="K10" s="21">
        <v>1202</v>
      </c>
      <c r="L10" s="22">
        <v>88505.7</v>
      </c>
      <c r="M10" s="48">
        <f t="shared" si="3"/>
        <v>3773.6792717344815</v>
      </c>
      <c r="N10" s="52">
        <v>169</v>
      </c>
      <c r="O10" s="23">
        <v>618</v>
      </c>
      <c r="P10" s="20">
        <v>34366.1</v>
      </c>
      <c r="Q10" s="48">
        <f t="shared" si="4"/>
        <v>2742.040239239642</v>
      </c>
      <c r="R10" s="39">
        <v>2002</v>
      </c>
    </row>
    <row r="11" spans="1:18" ht="12.75">
      <c r="A11" s="11">
        <v>2003</v>
      </c>
      <c r="B11" s="31">
        <v>152.3</v>
      </c>
      <c r="C11" s="13">
        <v>6316</v>
      </c>
      <c r="D11" s="13">
        <v>227</v>
      </c>
      <c r="E11" s="12">
        <f t="shared" si="0"/>
        <v>6089</v>
      </c>
      <c r="F11" s="22">
        <f t="shared" si="1"/>
        <v>439326.370510397</v>
      </c>
      <c r="G11" s="20">
        <v>105.8</v>
      </c>
      <c r="H11" s="20">
        <v>464807.3</v>
      </c>
      <c r="I11" s="48">
        <f t="shared" si="2"/>
        <v>3947.845508937024</v>
      </c>
      <c r="J11" s="43">
        <v>164.3</v>
      </c>
      <c r="K11" s="21">
        <v>1178</v>
      </c>
      <c r="L11" s="22">
        <v>92356.2</v>
      </c>
      <c r="M11" s="48">
        <f t="shared" si="3"/>
        <v>3976.5088707869054</v>
      </c>
      <c r="N11" s="52">
        <v>170.2</v>
      </c>
      <c r="O11" s="23">
        <v>604</v>
      </c>
      <c r="P11" s="20">
        <v>32823.7</v>
      </c>
      <c r="Q11" s="48">
        <f t="shared" si="4"/>
        <v>2660.78506522647</v>
      </c>
      <c r="R11" s="39">
        <v>2003</v>
      </c>
    </row>
    <row r="12" spans="1:18" ht="12.75">
      <c r="A12" s="11">
        <v>2004</v>
      </c>
      <c r="B12" s="32">
        <v>151.3</v>
      </c>
      <c r="C12" s="24">
        <v>6329</v>
      </c>
      <c r="D12" s="13">
        <v>233</v>
      </c>
      <c r="E12" s="12">
        <f t="shared" si="0"/>
        <v>6096</v>
      </c>
      <c r="F12" s="22">
        <f t="shared" si="1"/>
        <v>449862.9417382999</v>
      </c>
      <c r="G12" s="20">
        <v>104.7</v>
      </c>
      <c r="H12" s="20">
        <v>471006.5</v>
      </c>
      <c r="I12" s="48">
        <f t="shared" si="2"/>
        <v>4064.5744837601305</v>
      </c>
      <c r="J12" s="43">
        <v>166.1</v>
      </c>
      <c r="K12" s="21">
        <v>1150</v>
      </c>
      <c r="L12" s="22">
        <v>97343.9</v>
      </c>
      <c r="M12" s="48">
        <f t="shared" si="3"/>
        <v>4246.782538893106</v>
      </c>
      <c r="N12" s="52">
        <v>171.5</v>
      </c>
      <c r="O12" s="23">
        <v>584</v>
      </c>
      <c r="P12" s="20">
        <v>31739.9</v>
      </c>
      <c r="Q12" s="48">
        <f t="shared" si="4"/>
        <v>2640.8719064925385</v>
      </c>
      <c r="R12" s="39">
        <v>2004</v>
      </c>
    </row>
    <row r="13" spans="1:18" ht="12.75">
      <c r="A13" s="11">
        <v>2005</v>
      </c>
      <c r="B13" s="33">
        <v>150.2</v>
      </c>
      <c r="C13" s="7">
        <v>6356</v>
      </c>
      <c r="D13" s="7">
        <v>229</v>
      </c>
      <c r="E13" s="23">
        <f t="shared" si="0"/>
        <v>6127</v>
      </c>
      <c r="F13" s="22">
        <f t="shared" si="1"/>
        <v>460007.4468085107</v>
      </c>
      <c r="G13" s="20">
        <v>103.4</v>
      </c>
      <c r="H13" s="20">
        <v>475647.7</v>
      </c>
      <c r="I13" s="48">
        <f t="shared" si="2"/>
        <v>4165.487190107356</v>
      </c>
      <c r="J13" s="19">
        <v>165.4</v>
      </c>
      <c r="K13" s="21">
        <v>1142</v>
      </c>
      <c r="L13" s="20">
        <v>102124</v>
      </c>
      <c r="M13" s="48">
        <f t="shared" si="3"/>
        <v>4505.52041399046</v>
      </c>
      <c r="N13" s="53">
        <v>171.1</v>
      </c>
      <c r="O13" s="23">
        <v>568</v>
      </c>
      <c r="P13" s="20">
        <v>30688.5</v>
      </c>
      <c r="Q13" s="48">
        <f t="shared" si="4"/>
        <v>2631.4557420501974</v>
      </c>
      <c r="R13" s="39">
        <v>2005</v>
      </c>
    </row>
    <row r="14" spans="1:18" ht="12.75">
      <c r="A14" s="10">
        <v>2006</v>
      </c>
      <c r="B14" s="34">
        <v>150.9</v>
      </c>
      <c r="C14" s="8">
        <v>6389</v>
      </c>
      <c r="D14" s="8">
        <v>223</v>
      </c>
      <c r="E14" s="21">
        <f t="shared" si="0"/>
        <v>6166</v>
      </c>
      <c r="F14" s="22">
        <f t="shared" si="1"/>
        <v>465717.30205278593</v>
      </c>
      <c r="G14" s="20">
        <v>102.3</v>
      </c>
      <c r="H14" s="20">
        <v>476428.8</v>
      </c>
      <c r="I14" s="48">
        <f t="shared" si="2"/>
        <v>4171.078531628425</v>
      </c>
      <c r="J14" s="19">
        <v>166.7</v>
      </c>
      <c r="K14" s="21">
        <v>1163</v>
      </c>
      <c r="L14" s="20">
        <v>106035.1</v>
      </c>
      <c r="M14" s="48">
        <f t="shared" si="3"/>
        <v>4557.777180591398</v>
      </c>
      <c r="N14" s="54">
        <v>171.8</v>
      </c>
      <c r="O14" s="21">
        <v>560</v>
      </c>
      <c r="P14" s="20">
        <v>30471.4</v>
      </c>
      <c r="Q14" s="48">
        <f t="shared" si="4"/>
        <v>2639.368174510782</v>
      </c>
      <c r="R14" s="40">
        <v>2006</v>
      </c>
    </row>
    <row r="15" spans="1:18" ht="12.75">
      <c r="A15" s="10">
        <v>2007</v>
      </c>
      <c r="B15" s="34">
        <v>150.7</v>
      </c>
      <c r="C15" s="8">
        <v>6427</v>
      </c>
      <c r="D15" s="9">
        <v>228</v>
      </c>
      <c r="E15" s="21">
        <f t="shared" si="0"/>
        <v>6199</v>
      </c>
      <c r="F15" s="22">
        <f t="shared" si="1"/>
        <v>473079.3307086614</v>
      </c>
      <c r="G15" s="20">
        <v>101.6</v>
      </c>
      <c r="H15" s="20">
        <v>480648.6</v>
      </c>
      <c r="I15" s="48">
        <f t="shared" si="2"/>
        <v>4220.05235545463</v>
      </c>
      <c r="J15" s="19">
        <v>166.2</v>
      </c>
      <c r="K15" s="21">
        <v>1170</v>
      </c>
      <c r="L15" s="20">
        <v>111516.7</v>
      </c>
      <c r="M15" s="48">
        <f t="shared" si="3"/>
        <v>4779.052286573346</v>
      </c>
      <c r="N15" s="54">
        <v>172.1</v>
      </c>
      <c r="O15" s="21">
        <v>554</v>
      </c>
      <c r="P15" s="20">
        <v>28297.9</v>
      </c>
      <c r="Q15" s="48">
        <f t="shared" si="4"/>
        <v>2473.3314873744107</v>
      </c>
      <c r="R15" s="40">
        <v>2007</v>
      </c>
    </row>
    <row r="16" spans="1:18" ht="12.75">
      <c r="A16" s="10">
        <v>2008</v>
      </c>
      <c r="B16" s="34">
        <v>149.3</v>
      </c>
      <c r="C16" s="8">
        <v>6409</v>
      </c>
      <c r="D16" s="9">
        <v>225</v>
      </c>
      <c r="E16" s="21">
        <f t="shared" si="0"/>
        <v>6184</v>
      </c>
      <c r="F16" s="22">
        <f t="shared" si="1"/>
        <v>466485.9701492537</v>
      </c>
      <c r="G16" s="20">
        <v>100.5</v>
      </c>
      <c r="H16" s="20">
        <v>468818.4</v>
      </c>
      <c r="I16" s="48">
        <f t="shared" si="2"/>
        <v>4210.445516525496</v>
      </c>
      <c r="J16" s="19">
        <v>163.6</v>
      </c>
      <c r="K16" s="21">
        <v>1151</v>
      </c>
      <c r="L16" s="20">
        <v>111239.1</v>
      </c>
      <c r="M16" s="48">
        <f t="shared" si="3"/>
        <v>4922.861272965573</v>
      </c>
      <c r="N16" s="54">
        <v>171.6</v>
      </c>
      <c r="O16" s="21">
        <v>541</v>
      </c>
      <c r="P16" s="20">
        <v>26274.6</v>
      </c>
      <c r="Q16" s="48">
        <f t="shared" si="4"/>
        <v>2358.5241006682777</v>
      </c>
      <c r="R16" s="40">
        <v>2008</v>
      </c>
    </row>
    <row r="17" spans="1:18" ht="12.75">
      <c r="A17" s="10">
        <v>2009</v>
      </c>
      <c r="B17" s="34">
        <v>144.4</v>
      </c>
      <c r="C17" s="8">
        <v>6314</v>
      </c>
      <c r="D17" s="9">
        <v>225</v>
      </c>
      <c r="E17" s="21">
        <f t="shared" si="0"/>
        <v>6089</v>
      </c>
      <c r="F17" s="22">
        <f t="shared" si="1"/>
        <v>434657.8947368421</v>
      </c>
      <c r="G17" s="20">
        <v>100.7</v>
      </c>
      <c r="H17" s="20">
        <v>437700.5</v>
      </c>
      <c r="I17" s="48">
        <f t="shared" si="2"/>
        <v>4119.582065937688</v>
      </c>
      <c r="J17" s="19">
        <v>154.1</v>
      </c>
      <c r="K17" s="21">
        <v>1082</v>
      </c>
      <c r="L17" s="20">
        <v>91306.7</v>
      </c>
      <c r="M17" s="48">
        <f t="shared" si="3"/>
        <v>4563.43113652984</v>
      </c>
      <c r="N17" s="55">
        <v>169</v>
      </c>
      <c r="O17" s="21">
        <v>522</v>
      </c>
      <c r="P17" s="20">
        <v>25807.6</v>
      </c>
      <c r="Q17" s="48">
        <f t="shared" si="4"/>
        <v>2437.862265448472</v>
      </c>
      <c r="R17" s="40">
        <v>2009</v>
      </c>
    </row>
    <row r="18" spans="1:18" ht="12.75">
      <c r="A18" s="10">
        <v>2010</v>
      </c>
      <c r="B18" s="34">
        <v>146.2</v>
      </c>
      <c r="C18" s="8">
        <v>6298</v>
      </c>
      <c r="D18" s="9">
        <v>223</v>
      </c>
      <c r="E18" s="21">
        <f t="shared" si="0"/>
        <v>6075</v>
      </c>
      <c r="F18" s="22">
        <f t="shared" si="1"/>
        <v>453089.3939393939</v>
      </c>
      <c r="G18" s="20">
        <v>99</v>
      </c>
      <c r="H18" s="20">
        <v>448558.5</v>
      </c>
      <c r="I18" s="48">
        <f t="shared" si="2"/>
        <v>4251.175118919287</v>
      </c>
      <c r="J18" s="19">
        <v>161.5</v>
      </c>
      <c r="K18" s="21">
        <v>1060</v>
      </c>
      <c r="L18" s="20">
        <v>106253</v>
      </c>
      <c r="M18" s="48">
        <f t="shared" si="3"/>
        <v>5172.274470860837</v>
      </c>
      <c r="N18" s="54">
        <v>170.7</v>
      </c>
      <c r="O18" s="21">
        <v>504</v>
      </c>
      <c r="P18" s="20">
        <v>24492.8</v>
      </c>
      <c r="Q18" s="48">
        <f t="shared" si="4"/>
        <v>2372.428500137932</v>
      </c>
      <c r="R18" s="40">
        <v>2010</v>
      </c>
    </row>
    <row r="19" spans="1:23" ht="12.75">
      <c r="A19" s="10">
        <v>2011</v>
      </c>
      <c r="B19" s="34">
        <v>145.6</v>
      </c>
      <c r="C19" s="8">
        <v>6293</v>
      </c>
      <c r="D19" s="9">
        <v>222</v>
      </c>
      <c r="E19" s="21">
        <f t="shared" si="0"/>
        <v>6071</v>
      </c>
      <c r="F19" s="22">
        <f t="shared" si="1"/>
        <v>449866.46090534976</v>
      </c>
      <c r="G19" s="20">
        <v>97.2</v>
      </c>
      <c r="H19" s="20">
        <v>437270.2</v>
      </c>
      <c r="I19" s="48">
        <f t="shared" si="2"/>
        <v>4241.121968577022</v>
      </c>
      <c r="J19" s="45">
        <v>161</v>
      </c>
      <c r="K19" s="21">
        <v>1049</v>
      </c>
      <c r="L19" s="20">
        <v>103087.7</v>
      </c>
      <c r="M19" s="48">
        <f t="shared" si="3"/>
        <v>5086.560798315264</v>
      </c>
      <c r="N19" s="54">
        <v>170.2</v>
      </c>
      <c r="O19" s="21">
        <v>502</v>
      </c>
      <c r="P19" s="20">
        <v>24678.4</v>
      </c>
      <c r="Q19" s="48">
        <f t="shared" si="4"/>
        <v>2406.979992290923</v>
      </c>
      <c r="R19" s="40">
        <v>2011</v>
      </c>
      <c r="T19" s="14"/>
      <c r="U19" s="14"/>
      <c r="V19" s="14"/>
      <c r="W19" s="14"/>
    </row>
    <row r="20" spans="1:27" s="14" customFormat="1" ht="12.75">
      <c r="A20" s="10">
        <v>2012</v>
      </c>
      <c r="B20" s="34">
        <v>147.1</v>
      </c>
      <c r="C20" s="8">
        <v>6280</v>
      </c>
      <c r="D20" s="9">
        <v>224</v>
      </c>
      <c r="E20" s="21">
        <f t="shared" si="0"/>
        <v>6056</v>
      </c>
      <c r="F20" s="22">
        <f t="shared" si="1"/>
        <v>455302.0682523267</v>
      </c>
      <c r="G20" s="25">
        <v>96.7</v>
      </c>
      <c r="H20" s="25">
        <v>440277.1</v>
      </c>
      <c r="I20" s="48">
        <f t="shared" si="2"/>
        <v>4259.119621918431</v>
      </c>
      <c r="J20" s="19">
        <v>163.5</v>
      </c>
      <c r="K20" s="21">
        <v>1033</v>
      </c>
      <c r="L20" s="25">
        <v>105248</v>
      </c>
      <c r="M20" s="48">
        <f t="shared" si="3"/>
        <v>5192.954617894892</v>
      </c>
      <c r="N20" s="54">
        <v>171.5</v>
      </c>
      <c r="O20" s="21">
        <v>503</v>
      </c>
      <c r="P20" s="25">
        <v>24544.7</v>
      </c>
      <c r="Q20" s="48">
        <f t="shared" si="4"/>
        <v>2371.0699843697776</v>
      </c>
      <c r="R20" s="40">
        <v>2012</v>
      </c>
      <c r="Y20"/>
      <c r="Z20"/>
      <c r="AA20"/>
    </row>
    <row r="21" spans="1:27" s="14" customFormat="1" ht="12.75">
      <c r="A21" s="10">
        <v>2013</v>
      </c>
      <c r="B21" s="34">
        <v>145.5</v>
      </c>
      <c r="C21" s="8">
        <v>6326</v>
      </c>
      <c r="D21" s="9">
        <v>229</v>
      </c>
      <c r="E21" s="21">
        <f t="shared" si="0"/>
        <v>6097</v>
      </c>
      <c r="F21" s="22">
        <f t="shared" si="1"/>
        <v>465263.17427385895</v>
      </c>
      <c r="G21" s="25">
        <v>96.4</v>
      </c>
      <c r="H21" s="25">
        <v>448513.7</v>
      </c>
      <c r="I21" s="48">
        <f t="shared" si="2"/>
        <v>4370.571656218539</v>
      </c>
      <c r="J21" s="19">
        <v>162.3</v>
      </c>
      <c r="K21" s="21">
        <v>1041</v>
      </c>
      <c r="L21" s="25">
        <v>104639.3</v>
      </c>
      <c r="M21" s="48">
        <f t="shared" si="3"/>
        <v>5161.124438186342</v>
      </c>
      <c r="N21" s="55">
        <v>172</v>
      </c>
      <c r="O21" s="21">
        <v>500</v>
      </c>
      <c r="P21" s="25">
        <v>26475</v>
      </c>
      <c r="Q21" s="48">
        <f t="shared" si="4"/>
        <v>2565.406976744186</v>
      </c>
      <c r="R21" s="40">
        <v>2013</v>
      </c>
      <c r="T21"/>
      <c r="U21"/>
      <c r="V21"/>
      <c r="W21"/>
      <c r="Y21"/>
      <c r="Z21"/>
      <c r="AA21"/>
    </row>
    <row r="22" spans="1:18" s="15" customFormat="1" ht="12.75">
      <c r="A22" s="29">
        <v>2014</v>
      </c>
      <c r="B22" s="35">
        <v>145.1</v>
      </c>
      <c r="C22" s="9">
        <v>6371</v>
      </c>
      <c r="D22" s="9">
        <v>235</v>
      </c>
      <c r="E22" s="21">
        <f t="shared" si="0"/>
        <v>6136</v>
      </c>
      <c r="F22" s="22">
        <f t="shared" si="1"/>
        <v>466932.5153374233</v>
      </c>
      <c r="G22" s="25">
        <v>97.8</v>
      </c>
      <c r="H22" s="25">
        <v>456660</v>
      </c>
      <c r="I22" s="48">
        <f t="shared" si="2"/>
        <v>4370.38913782264</v>
      </c>
      <c r="J22" s="44">
        <v>163.2</v>
      </c>
      <c r="K22" s="21">
        <v>1043</v>
      </c>
      <c r="L22" s="25">
        <v>107039.3</v>
      </c>
      <c r="M22" s="48">
        <f t="shared" si="3"/>
        <v>5240.316904166589</v>
      </c>
      <c r="N22" s="56">
        <v>173.1</v>
      </c>
      <c r="O22" s="21">
        <v>507</v>
      </c>
      <c r="P22" s="25">
        <v>26973.9</v>
      </c>
      <c r="Q22" s="48">
        <f t="shared" si="4"/>
        <v>2561.2824273002916</v>
      </c>
      <c r="R22" s="41">
        <v>2014</v>
      </c>
    </row>
    <row r="23" spans="1:18" ht="12.75">
      <c r="A23" s="4">
        <v>2015</v>
      </c>
      <c r="B23" s="35">
        <v>144.5</v>
      </c>
      <c r="C23" s="9">
        <v>6402</v>
      </c>
      <c r="D23" s="9">
        <v>231</v>
      </c>
      <c r="E23" s="21">
        <f t="shared" si="0"/>
        <v>6171</v>
      </c>
      <c r="F23" s="22">
        <f t="shared" si="1"/>
        <v>475718.4</v>
      </c>
      <c r="G23" s="25">
        <v>100</v>
      </c>
      <c r="H23" s="25">
        <v>475718.4</v>
      </c>
      <c r="I23" s="48">
        <f t="shared" si="2"/>
        <v>4445.752792809766</v>
      </c>
      <c r="J23" s="44">
        <v>163.1</v>
      </c>
      <c r="K23" s="21">
        <v>1039</v>
      </c>
      <c r="L23" s="25">
        <v>110094.7</v>
      </c>
      <c r="M23" s="48">
        <f t="shared" si="3"/>
        <v>5413.967666484324</v>
      </c>
      <c r="N23" s="56">
        <v>171.5</v>
      </c>
      <c r="O23" s="21">
        <v>503</v>
      </c>
      <c r="P23" s="25">
        <v>27894.7</v>
      </c>
      <c r="Q23" s="48">
        <f t="shared" si="4"/>
        <v>2694.6870767619744</v>
      </c>
      <c r="R23" s="42">
        <v>2015</v>
      </c>
    </row>
    <row r="24" spans="1:18" ht="12.75">
      <c r="A24" s="10">
        <v>2016</v>
      </c>
      <c r="B24" s="35">
        <v>143.7</v>
      </c>
      <c r="C24" s="9">
        <v>6470</v>
      </c>
      <c r="D24" s="9">
        <v>231</v>
      </c>
      <c r="E24" s="21">
        <f t="shared" si="0"/>
        <v>6239</v>
      </c>
      <c r="F24" s="22">
        <f t="shared" si="1"/>
        <v>479238.0337636544</v>
      </c>
      <c r="G24" s="25">
        <v>100.7</v>
      </c>
      <c r="H24" s="25">
        <v>482592.7</v>
      </c>
      <c r="I24" s="48">
        <f t="shared" si="2"/>
        <v>4454.492969687931</v>
      </c>
      <c r="J24" s="44">
        <v>162.7</v>
      </c>
      <c r="K24" s="21">
        <v>1046</v>
      </c>
      <c r="L24" s="25">
        <v>110210</v>
      </c>
      <c r="M24" s="48">
        <f t="shared" si="3"/>
        <v>5396.603601666116</v>
      </c>
      <c r="N24" s="56">
        <v>171.3</v>
      </c>
      <c r="O24" s="21">
        <v>495</v>
      </c>
      <c r="P24" s="25">
        <v>29182.7</v>
      </c>
      <c r="Q24" s="48">
        <f t="shared" si="4"/>
        <v>2868.0166129086147</v>
      </c>
      <c r="R24" s="40">
        <v>2016</v>
      </c>
    </row>
    <row r="25" spans="1:18" ht="12.75">
      <c r="A25" s="10">
        <v>2017</v>
      </c>
      <c r="B25" s="35">
        <v>143.3</v>
      </c>
      <c r="C25" s="9">
        <v>6542</v>
      </c>
      <c r="D25" s="9">
        <v>230</v>
      </c>
      <c r="E25" s="21">
        <f t="shared" si="0"/>
        <v>6312</v>
      </c>
      <c r="F25" s="22">
        <f t="shared" si="1"/>
        <v>489098.7025948104</v>
      </c>
      <c r="G25" s="25">
        <v>100.2</v>
      </c>
      <c r="H25" s="25">
        <v>490076.9</v>
      </c>
      <c r="I25" s="48">
        <f t="shared" si="2"/>
        <v>4506.113060185784</v>
      </c>
      <c r="J25" s="44">
        <v>163.5</v>
      </c>
      <c r="K25" s="21">
        <v>1054</v>
      </c>
      <c r="L25" s="25">
        <v>114767.5</v>
      </c>
      <c r="M25" s="48">
        <f t="shared" si="3"/>
        <v>5549.825237385079</v>
      </c>
      <c r="N25" s="56">
        <v>171.9</v>
      </c>
      <c r="O25" s="21">
        <v>499</v>
      </c>
      <c r="P25" s="25">
        <v>29809.6</v>
      </c>
      <c r="Q25" s="48">
        <f t="shared" si="4"/>
        <v>2895.999483939762</v>
      </c>
      <c r="R25" s="40">
        <v>2017</v>
      </c>
    </row>
    <row r="26" spans="1:18" ht="12.75">
      <c r="A26" s="10">
        <v>2018</v>
      </c>
      <c r="B26" s="35">
        <v>142.2</v>
      </c>
      <c r="C26" s="9">
        <v>6682</v>
      </c>
      <c r="D26" s="9">
        <v>233</v>
      </c>
      <c r="E26" s="21">
        <f t="shared" si="0"/>
        <v>6449</v>
      </c>
      <c r="F26" s="46">
        <f t="shared" si="1"/>
        <v>492124.87512487517</v>
      </c>
      <c r="G26" s="26">
        <v>100.1</v>
      </c>
      <c r="H26" s="46">
        <v>492617</v>
      </c>
      <c r="I26" s="49">
        <f t="shared" si="2"/>
        <v>4472.003123545606</v>
      </c>
      <c r="J26" s="44">
        <v>163.4</v>
      </c>
      <c r="K26" s="21">
        <v>1064</v>
      </c>
      <c r="L26" s="46">
        <v>118687.4</v>
      </c>
      <c r="M26" s="49">
        <f t="shared" si="3"/>
        <v>5688.918210458826</v>
      </c>
      <c r="N26" s="56">
        <v>170.1</v>
      </c>
      <c r="O26" s="69">
        <v>505</v>
      </c>
      <c r="P26" s="46">
        <v>29606.8</v>
      </c>
      <c r="Q26" s="49">
        <f t="shared" si="4"/>
        <v>2872.1990364821318</v>
      </c>
      <c r="R26" s="40">
        <v>2018</v>
      </c>
    </row>
    <row r="27" spans="1:18" ht="12.75">
      <c r="A27" s="50">
        <v>2019</v>
      </c>
      <c r="B27" s="35">
        <v>139.1</v>
      </c>
      <c r="C27" s="9">
        <v>6750</v>
      </c>
      <c r="D27" s="9">
        <v>243</v>
      </c>
      <c r="E27" s="21">
        <f t="shared" si="0"/>
        <v>6507</v>
      </c>
      <c r="F27" s="46">
        <f t="shared" si="1"/>
        <v>488609.21704658074</v>
      </c>
      <c r="G27" s="46">
        <v>100.9</v>
      </c>
      <c r="H27" s="46">
        <v>493006.7</v>
      </c>
      <c r="I27" s="49">
        <f t="shared" si="2"/>
        <v>4498.549176635385</v>
      </c>
      <c r="J27" s="44">
        <v>159.7</v>
      </c>
      <c r="K27" s="21">
        <v>1068</v>
      </c>
      <c r="L27" s="46">
        <v>116537</v>
      </c>
      <c r="M27" s="49">
        <f t="shared" si="3"/>
        <v>5693.8552076028955</v>
      </c>
      <c r="N27" s="56">
        <v>168.2</v>
      </c>
      <c r="O27" s="69">
        <v>500</v>
      </c>
      <c r="P27" s="46">
        <v>29334.4</v>
      </c>
      <c r="Q27" s="49">
        <f t="shared" si="4"/>
        <v>2906.6983749504566</v>
      </c>
      <c r="R27" s="40">
        <v>2019</v>
      </c>
    </row>
    <row r="28" spans="1:18" ht="12.75">
      <c r="A28" s="50">
        <v>2020</v>
      </c>
      <c r="B28" s="35">
        <v>135.1</v>
      </c>
      <c r="C28" s="9">
        <v>6710</v>
      </c>
      <c r="D28" s="9">
        <v>249</v>
      </c>
      <c r="E28" s="21">
        <f>C28-D28</f>
        <v>6461</v>
      </c>
      <c r="F28" s="46">
        <f>H28/G28*100</f>
        <v>462602.5390625</v>
      </c>
      <c r="G28" s="46">
        <v>102.4</v>
      </c>
      <c r="H28" s="46">
        <v>473705</v>
      </c>
      <c r="I28" s="49">
        <f>F28/(B28*12*E28)*100000</f>
        <v>4416.433302146383</v>
      </c>
      <c r="J28" s="44">
        <v>153.2</v>
      </c>
      <c r="K28" s="21">
        <v>1051</v>
      </c>
      <c r="L28" s="46">
        <v>109546.2</v>
      </c>
      <c r="M28" s="49">
        <f>L28/(J28*12*K28)*100000</f>
        <v>5669.628328609083</v>
      </c>
      <c r="N28" s="56">
        <v>165.4</v>
      </c>
      <c r="O28" s="69">
        <v>494</v>
      </c>
      <c r="P28" s="46">
        <v>29153</v>
      </c>
      <c r="Q28" s="49">
        <f>P28/(N28*12*O28)*100000</f>
        <v>2973.305624772563</v>
      </c>
      <c r="R28" s="40">
        <v>2020</v>
      </c>
    </row>
    <row r="29" spans="1:18" ht="13.5" thickBot="1">
      <c r="A29" s="60">
        <v>2021</v>
      </c>
      <c r="B29" s="61">
        <v>136.1</v>
      </c>
      <c r="C29" s="62">
        <v>6713</v>
      </c>
      <c r="D29" s="62">
        <v>250</v>
      </c>
      <c r="E29" s="63">
        <f t="shared" si="0"/>
        <v>6463</v>
      </c>
      <c r="F29" s="64">
        <f>H29/G29*100</f>
        <v>477307.8895463511</v>
      </c>
      <c r="G29" s="64">
        <v>101.4</v>
      </c>
      <c r="H29" s="64">
        <v>483990.2</v>
      </c>
      <c r="I29" s="65">
        <f>F29/(B29*12*E29)*100000</f>
        <v>4521.943022321934</v>
      </c>
      <c r="J29" s="66">
        <v>155.9</v>
      </c>
      <c r="K29" s="63">
        <v>1045</v>
      </c>
      <c r="L29" s="64">
        <v>117790.1</v>
      </c>
      <c r="M29" s="65">
        <f t="shared" si="3"/>
        <v>6025.112200291971</v>
      </c>
      <c r="N29" s="67">
        <v>165.3</v>
      </c>
      <c r="O29" s="70">
        <v>485</v>
      </c>
      <c r="P29" s="64">
        <v>28323.8</v>
      </c>
      <c r="Q29" s="65">
        <f t="shared" si="4"/>
        <v>2944.121175078946</v>
      </c>
      <c r="R29" s="68">
        <v>2021</v>
      </c>
    </row>
    <row r="31" spans="1:2" ht="12.75">
      <c r="A31" s="58" t="s">
        <v>23</v>
      </c>
      <c r="B31" t="s">
        <v>24</v>
      </c>
    </row>
    <row r="33" ht="12.75">
      <c r="A33" s="5" t="s">
        <v>22</v>
      </c>
    </row>
    <row r="34" ht="12.75">
      <c r="A34" s="51" t="s">
        <v>27</v>
      </c>
    </row>
    <row r="35" ht="12.75">
      <c r="A35" s="51" t="s">
        <v>26</v>
      </c>
    </row>
    <row r="36" ht="12.75">
      <c r="A36" s="51" t="s">
        <v>28</v>
      </c>
    </row>
    <row r="37" ht="12.75">
      <c r="A37" s="51" t="s">
        <v>30</v>
      </c>
    </row>
    <row r="38" ht="12.75">
      <c r="A38" s="51" t="s">
        <v>19</v>
      </c>
    </row>
    <row r="39" ht="12.75">
      <c r="A39" s="51" t="s">
        <v>29</v>
      </c>
    </row>
  </sheetData>
  <sheetProtection/>
  <mergeCells count="13">
    <mergeCell ref="B4:I4"/>
    <mergeCell ref="J4:M4"/>
    <mergeCell ref="N4:Q4"/>
    <mergeCell ref="B5:B6"/>
    <mergeCell ref="C5:E5"/>
    <mergeCell ref="I5:I6"/>
    <mergeCell ref="J5:J6"/>
    <mergeCell ref="K5:K6"/>
    <mergeCell ref="M5:M6"/>
    <mergeCell ref="N5:N6"/>
    <mergeCell ref="O5:O6"/>
    <mergeCell ref="Q5:Q6"/>
    <mergeCell ref="R5:R6"/>
  </mergeCells>
  <hyperlinks>
    <hyperlink ref="A38" r:id="rId1" display="https://www.e-stat.go.jp/stat-search/files?page=1&amp;layout=datalist&amp;toukei=00200531&amp;kikan=00200&amp;tstat=000000110001&amp;cycle=0&amp;tclass1=000001040276&amp;tclass2=000001011681&amp;tclass3val=0"/>
    <hyperlink ref="A35" r:id="rId2" display="https://view.officeapps.live.com/op/view.aspx?src=https%3A%2F%2Fwww.esri.cao.go.jp%2Fjp%2Fsna%2Fdata%2Fdata_list%2Fkakuhou%2Ffiles%2F2021%2Ftables%2F2021fcm3rn_jp.xlsx&amp;wdOrigin=BROWSELINK"/>
    <hyperlink ref="A34" r:id="rId3" display="https://www.esri.cao.go.jp/jp/sna/data/data_list/kakuhou/files/2021/2021_kaku_top.html"/>
    <hyperlink ref="A36" r:id="rId4" display="https://view.officeapps.live.com/op/view.aspx?src=https%3A%2F%2Fwww.esri.cao.go.jp%2Fjp%2Fsna%2Fdata%2Fdata_list%2Fkakuhou%2Ffiles%2F2021%2Ftables%2F2021fcm3dn_jp.xlsx&amp;wdOrigin=BROWSELINK"/>
    <hyperlink ref="A39" r:id="rId5" display="https://www.e-stat.go.jp/stat-search/files?page=1&amp;layout=datalist&amp;toukei=00450071&amp;kikan=00450&amp;tstat=000001011791&amp;cycle=7&amp;year=20210&amp;month=0&amp;tclass1=000001164732&amp;tclass2=000001164734&amp;result_back=1&amp;tclass3val=0&amp;metadata=1&amp;data=1"/>
    <hyperlink ref="A37" r:id="rId6" display="https://view.officeapps.live.com/op/view.aspx?src=https%3A%2F%2Fwww.esri.cao.go.jp%2Fjp%2Fsna%2Fdata%2Fdata_list%2Fkakuhou%2Ffiles%2F2021%2Ftables%2F2021s2n_jp.xlsx&amp;wdOrigin=BROWSELINK"/>
  </hyperlinks>
  <printOptions/>
  <pageMargins left="0.7" right="0.7" top="0.75" bottom="0.75" header="0.3" footer="0.3"/>
  <pageSetup fitToWidth="0" fitToHeight="1" horizontalDpi="600" verticalDpi="600" orientation="landscape" paperSize="9" scale="81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本田秀一</cp:lastModifiedBy>
  <cp:lastPrinted>2023-06-19T00:24:31Z</cp:lastPrinted>
  <dcterms:created xsi:type="dcterms:W3CDTF">2002-06-21T01:38:37Z</dcterms:created>
  <dcterms:modified xsi:type="dcterms:W3CDTF">2023-07-06T02:08:54Z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