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本田秀一\Desktop\2023建設業ハンドブック\2023建設業データ集DL用\"/>
    </mc:Choice>
  </mc:AlternateContent>
  <xr:revisionPtr revIDLastSave="0" documentId="13_ncr:1_{4D13EFEB-5610-45D0-8325-65F5EB8C0F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5" r:id="rId1"/>
  </sheets>
  <calcPr calcId="191029"/>
</workbook>
</file>

<file path=xl/calcChain.xml><?xml version="1.0" encoding="utf-8"?>
<calcChain xmlns="http://schemas.openxmlformats.org/spreadsheetml/2006/main">
  <c r="P7" i="5" l="1"/>
  <c r="M7" i="5"/>
  <c r="L7" i="5"/>
  <c r="K7" i="5"/>
  <c r="J7" i="5"/>
  <c r="N7" i="5" s="1"/>
  <c r="F7" i="5"/>
  <c r="P26" i="5"/>
  <c r="M26" i="5"/>
  <c r="L26" i="5"/>
  <c r="K26" i="5"/>
  <c r="J26" i="5"/>
  <c r="F26" i="5"/>
  <c r="P27" i="5"/>
  <c r="M27" i="5"/>
  <c r="L27" i="5"/>
  <c r="K27" i="5"/>
  <c r="J27" i="5"/>
  <c r="F27" i="5"/>
  <c r="P25" i="5"/>
  <c r="M25" i="5"/>
  <c r="L25" i="5"/>
  <c r="K25" i="5"/>
  <c r="J25" i="5"/>
  <c r="F25" i="5"/>
  <c r="P24" i="5"/>
  <c r="M24" i="5"/>
  <c r="L24" i="5"/>
  <c r="K24" i="5"/>
  <c r="J24" i="5"/>
  <c r="F24" i="5"/>
  <c r="P23" i="5"/>
  <c r="M23" i="5"/>
  <c r="L23" i="5"/>
  <c r="K23" i="5"/>
  <c r="J23" i="5"/>
  <c r="F23" i="5"/>
  <c r="P22" i="5"/>
  <c r="M22" i="5"/>
  <c r="L22" i="5"/>
  <c r="K22" i="5"/>
  <c r="J22" i="5"/>
  <c r="F22" i="5"/>
  <c r="P21" i="5"/>
  <c r="M21" i="5"/>
  <c r="L21" i="5"/>
  <c r="K21" i="5"/>
  <c r="J21" i="5"/>
  <c r="F21" i="5"/>
  <c r="P20" i="5"/>
  <c r="M20" i="5"/>
  <c r="L20" i="5"/>
  <c r="K20" i="5"/>
  <c r="J20" i="5"/>
  <c r="F20" i="5"/>
  <c r="P19" i="5"/>
  <c r="M19" i="5"/>
  <c r="L19" i="5"/>
  <c r="K19" i="5"/>
  <c r="J19" i="5"/>
  <c r="F19" i="5"/>
  <c r="P18" i="5"/>
  <c r="M18" i="5"/>
  <c r="L18" i="5"/>
  <c r="K18" i="5"/>
  <c r="J18" i="5"/>
  <c r="N18" i="5" s="1"/>
  <c r="F18" i="5"/>
  <c r="P17" i="5"/>
  <c r="M17" i="5"/>
  <c r="L17" i="5"/>
  <c r="K17" i="5"/>
  <c r="J17" i="5"/>
  <c r="F17" i="5"/>
  <c r="P16" i="5"/>
  <c r="M16" i="5"/>
  <c r="L16" i="5"/>
  <c r="K16" i="5"/>
  <c r="J16" i="5"/>
  <c r="N16" i="5" s="1"/>
  <c r="F16" i="5"/>
  <c r="P15" i="5"/>
  <c r="M15" i="5"/>
  <c r="L15" i="5"/>
  <c r="K15" i="5"/>
  <c r="J15" i="5"/>
  <c r="F15" i="5"/>
  <c r="P14" i="5"/>
  <c r="M14" i="5"/>
  <c r="L14" i="5"/>
  <c r="K14" i="5"/>
  <c r="J14" i="5"/>
  <c r="N14" i="5" s="1"/>
  <c r="F14" i="5"/>
  <c r="P13" i="5"/>
  <c r="M13" i="5"/>
  <c r="L13" i="5"/>
  <c r="K13" i="5"/>
  <c r="J13" i="5"/>
  <c r="F13" i="5"/>
  <c r="P12" i="5"/>
  <c r="M12" i="5"/>
  <c r="L12" i="5"/>
  <c r="K12" i="5"/>
  <c r="J12" i="5"/>
  <c r="N12" i="5" s="1"/>
  <c r="F12" i="5"/>
  <c r="P11" i="5"/>
  <c r="M11" i="5"/>
  <c r="L11" i="5"/>
  <c r="K11" i="5"/>
  <c r="J11" i="5"/>
  <c r="F11" i="5"/>
  <c r="P10" i="5"/>
  <c r="M10" i="5"/>
  <c r="L10" i="5"/>
  <c r="K10" i="5"/>
  <c r="J10" i="5"/>
  <c r="N10" i="5" s="1"/>
  <c r="F10" i="5"/>
  <c r="P9" i="5"/>
  <c r="M9" i="5"/>
  <c r="L9" i="5"/>
  <c r="K9" i="5"/>
  <c r="J9" i="5"/>
  <c r="F9" i="5"/>
  <c r="P8" i="5"/>
  <c r="M8" i="5"/>
  <c r="L8" i="5"/>
  <c r="K8" i="5"/>
  <c r="J8" i="5"/>
  <c r="F8" i="5"/>
  <c r="N11" i="5" l="1"/>
  <c r="N17" i="5"/>
  <c r="N26" i="5"/>
  <c r="N9" i="5"/>
  <c r="N13" i="5"/>
  <c r="N15" i="5"/>
  <c r="N25" i="5"/>
  <c r="N27" i="5"/>
  <c r="N8" i="5"/>
  <c r="N20" i="5"/>
  <c r="N22" i="5"/>
  <c r="N24" i="5"/>
  <c r="N19" i="5"/>
  <c r="N21" i="5"/>
  <c r="N23" i="5"/>
</calcChain>
</file>

<file path=xl/sharedStrings.xml><?xml version="1.0" encoding="utf-8"?>
<sst xmlns="http://schemas.openxmlformats.org/spreadsheetml/2006/main" count="30" uniqueCount="22">
  <si>
    <t>Year</t>
  </si>
  <si>
    <t>総数</t>
  </si>
  <si>
    <t>女</t>
  </si>
  <si>
    <t>総数 1)</t>
  </si>
  <si>
    <t>建設業</t>
  </si>
  <si>
    <t>製造業</t>
  </si>
  <si>
    <t>女性比率</t>
    <rPh sb="0" eb="2">
      <t>ジョセイ</t>
    </rPh>
    <rPh sb="2" eb="4">
      <t>ヒリツ</t>
    </rPh>
    <phoneticPr fontId="6"/>
  </si>
  <si>
    <t>非製造業</t>
    <rPh sb="0" eb="1">
      <t>ヒ</t>
    </rPh>
    <rPh sb="1" eb="4">
      <t>セイゾウギョウ</t>
    </rPh>
    <phoneticPr fontId="6"/>
  </si>
  <si>
    <t xml:space="preserve"> 全産業</t>
    <rPh sb="1" eb="4">
      <t>ゼンサンギョウ</t>
    </rPh>
    <phoneticPr fontId="6"/>
  </si>
  <si>
    <t xml:space="preserve"> 建設業</t>
    <rPh sb="1" eb="4">
      <t>ケ</t>
    </rPh>
    <phoneticPr fontId="6"/>
  </si>
  <si>
    <t xml:space="preserve"> 製造業</t>
    <rPh sb="1" eb="4">
      <t>セイゾウギョウ</t>
    </rPh>
    <phoneticPr fontId="6"/>
  </si>
  <si>
    <t>全産業</t>
    <rPh sb="0" eb="3">
      <t>ゼンサンギョウ</t>
    </rPh>
    <phoneticPr fontId="6"/>
  </si>
  <si>
    <t>女性</t>
    <rPh sb="0" eb="2">
      <t>ジョセイ</t>
    </rPh>
    <phoneticPr fontId="6"/>
  </si>
  <si>
    <t>技能工・建設作業者</t>
    <rPh sb="0" eb="2">
      <t>ギノウ</t>
    </rPh>
    <rPh sb="2" eb="3">
      <t>コウ</t>
    </rPh>
    <rPh sb="4" eb="6">
      <t>ケンセツ</t>
    </rPh>
    <rPh sb="6" eb="9">
      <t>サギョウシャ</t>
    </rPh>
    <phoneticPr fontId="6"/>
  </si>
  <si>
    <t>単位：万人</t>
    <rPh sb="0" eb="2">
      <t>タンイ</t>
    </rPh>
    <rPh sb="3" eb="5">
      <t>マンニン</t>
    </rPh>
    <phoneticPr fontId="6"/>
  </si>
  <si>
    <t>対建設業就業者総数</t>
    <rPh sb="0" eb="1">
      <t>タイ</t>
    </rPh>
    <rPh sb="1" eb="4">
      <t>ケンセツギョウ</t>
    </rPh>
    <rPh sb="4" eb="7">
      <t>シュウギョウシャ</t>
    </rPh>
    <rPh sb="7" eb="9">
      <t>ソウスウ</t>
    </rPh>
    <phoneticPr fontId="6"/>
  </si>
  <si>
    <t>労働力調査 | ファイル | 統計データを探す | 政府統計の総合窓口 (e-stat.go.jp)</t>
  </si>
  <si>
    <t>資料出所：総務省「労働力調査」</t>
    <rPh sb="0" eb="4">
      <t>シリョウシュツショ</t>
    </rPh>
    <rPh sb="5" eb="8">
      <t>ソウムショウ</t>
    </rPh>
    <rPh sb="9" eb="14">
      <t>ロウドウリョクチョウサ</t>
    </rPh>
    <phoneticPr fontId="6"/>
  </si>
  <si>
    <t>（注）</t>
    <rPh sb="1" eb="2">
      <t>チュウ</t>
    </rPh>
    <phoneticPr fontId="6"/>
  </si>
  <si>
    <t>2011年は、東日本大震災で被災した岩手、宮城、福島の3県を含まない</t>
    <rPh sb="4" eb="5">
      <t>ネン</t>
    </rPh>
    <rPh sb="7" eb="8">
      <t>ヒガシ</t>
    </rPh>
    <rPh sb="8" eb="10">
      <t>ニホン</t>
    </rPh>
    <rPh sb="10" eb="13">
      <t>ダイシンサイ</t>
    </rPh>
    <rPh sb="14" eb="16">
      <t>ヒサイ</t>
    </rPh>
    <rPh sb="18" eb="20">
      <t>イワテ</t>
    </rPh>
    <rPh sb="21" eb="23">
      <t>ミヤギ</t>
    </rPh>
    <rPh sb="24" eb="26">
      <t>フクシマ</t>
    </rPh>
    <rPh sb="28" eb="29">
      <t>ケン</t>
    </rPh>
    <rPh sb="30" eb="31">
      <t>フク</t>
    </rPh>
    <phoneticPr fontId="6"/>
  </si>
  <si>
    <t>就業者中に占める女性の比率</t>
    <rPh sb="0" eb="3">
      <t>シュウギョウシャ</t>
    </rPh>
    <rPh sb="3" eb="4">
      <t>ナカ</t>
    </rPh>
    <rPh sb="5" eb="6">
      <t>シ</t>
    </rPh>
    <rPh sb="8" eb="10">
      <t>ジョセイ</t>
    </rPh>
    <rPh sb="11" eb="13">
      <t>ヒリツ</t>
    </rPh>
    <phoneticPr fontId="6"/>
  </si>
  <si>
    <t>労働力調査 基本集計　全都道府県 結果原表 全国 年次 2022年 | ファイル | 統計データを探す | 政府統計の総合窓口 (e-stat.go.jp)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</si>
</sst>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8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7" xfId="3" applyFont="1" applyBorder="1" applyAlignment="1">
      <alignment horizontal="center" vertical="top" wrapText="1"/>
    </xf>
    <xf numFmtId="0" fontId="8" fillId="0" borderId="16" xfId="0" applyFont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5" fillId="0" borderId="13" xfId="3" applyFont="1" applyBorder="1"/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6" fontId="5" fillId="0" borderId="11" xfId="3" applyNumberFormat="1" applyFont="1" applyBorder="1"/>
    <xf numFmtId="176" fontId="5" fillId="0" borderId="12" xfId="3" applyNumberFormat="1" applyFont="1" applyBorder="1"/>
    <xf numFmtId="0" fontId="0" fillId="0" borderId="12" xfId="0" applyBorder="1">
      <alignment vertical="center"/>
    </xf>
    <xf numFmtId="176" fontId="5" fillId="0" borderId="4" xfId="3" applyNumberFormat="1" applyFont="1" applyBorder="1" applyAlignment="1">
      <alignment vertical="top" wrapText="1"/>
    </xf>
    <xf numFmtId="176" fontId="5" fillId="0" borderId="5" xfId="3" applyNumberFormat="1" applyFont="1" applyBorder="1" applyAlignment="1">
      <alignment horizontal="left"/>
    </xf>
    <xf numFmtId="176" fontId="5" fillId="0" borderId="4" xfId="3" applyNumberFormat="1" applyFont="1" applyBorder="1" applyAlignment="1">
      <alignment horizontal="centerContinuous" vertical="top"/>
    </xf>
    <xf numFmtId="176" fontId="5" fillId="0" borderId="6" xfId="3" applyNumberFormat="1" applyFont="1" applyBorder="1" applyAlignment="1">
      <alignment vertical="top" wrapText="1"/>
    </xf>
    <xf numFmtId="176" fontId="5" fillId="0" borderId="4" xfId="3" applyNumberFormat="1" applyFont="1" applyBorder="1" applyAlignment="1">
      <alignment horizontal="left" vertical="top"/>
    </xf>
    <xf numFmtId="176" fontId="5" fillId="0" borderId="0" xfId="3" applyNumberFormat="1" applyFont="1" applyAlignment="1">
      <alignment vertical="top" wrapText="1"/>
    </xf>
    <xf numFmtId="38" fontId="7" fillId="0" borderId="19" xfId="2" applyFont="1" applyFill="1" applyBorder="1" applyAlignment="1">
      <alignment horizontal="right"/>
    </xf>
    <xf numFmtId="38" fontId="7" fillId="0" borderId="20" xfId="2" applyFont="1" applyFill="1" applyBorder="1" applyAlignment="1">
      <alignment horizontal="right"/>
    </xf>
    <xf numFmtId="38" fontId="0" fillId="0" borderId="21" xfId="2" applyFont="1" applyFill="1" applyBorder="1">
      <alignment vertical="center"/>
    </xf>
    <xf numFmtId="38" fontId="0" fillId="0" borderId="20" xfId="2" applyFont="1" applyFill="1" applyBorder="1">
      <alignment vertical="center"/>
    </xf>
    <xf numFmtId="177" fontId="0" fillId="0" borderId="19" xfId="1" applyNumberFormat="1" applyFont="1" applyFill="1" applyBorder="1">
      <alignment vertical="center"/>
    </xf>
    <xf numFmtId="177" fontId="0" fillId="0" borderId="20" xfId="1" applyNumberFormat="1" applyFont="1" applyFill="1" applyBorder="1">
      <alignment vertical="center"/>
    </xf>
    <xf numFmtId="177" fontId="0" fillId="0" borderId="21" xfId="1" applyNumberFormat="1" applyFont="1" applyFill="1" applyBorder="1">
      <alignment vertical="center"/>
    </xf>
    <xf numFmtId="0" fontId="5" fillId="0" borderId="19" xfId="3" applyFont="1" applyBorder="1" applyAlignment="1">
      <alignment horizontal="center"/>
    </xf>
    <xf numFmtId="0" fontId="10" fillId="0" borderId="0" xfId="6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9" xfId="0" applyBorder="1">
      <alignment vertical="center"/>
    </xf>
    <xf numFmtId="0" fontId="5" fillId="0" borderId="15" xfId="3" applyFont="1" applyBorder="1" applyAlignment="1">
      <alignment horizontal="center"/>
    </xf>
    <xf numFmtId="38" fontId="7" fillId="0" borderId="15" xfId="2" applyFont="1" applyFill="1" applyBorder="1" applyAlignment="1">
      <alignment horizontal="right"/>
    </xf>
    <xf numFmtId="38" fontId="7" fillId="0" borderId="9" xfId="2" applyFont="1" applyFill="1" applyBorder="1" applyAlignment="1">
      <alignment horizontal="right"/>
    </xf>
    <xf numFmtId="38" fontId="0" fillId="0" borderId="14" xfId="2" applyFont="1" applyFill="1" applyBorder="1">
      <alignment vertical="center"/>
    </xf>
    <xf numFmtId="38" fontId="0" fillId="0" borderId="9" xfId="2" applyFont="1" applyFill="1" applyBorder="1">
      <alignment vertical="center"/>
    </xf>
    <xf numFmtId="177" fontId="0" fillId="0" borderId="15" xfId="1" applyNumberFormat="1" applyFont="1" applyFill="1" applyBorder="1">
      <alignment vertical="center"/>
    </xf>
    <xf numFmtId="177" fontId="0" fillId="0" borderId="9" xfId="1" applyNumberFormat="1" applyFont="1" applyFill="1" applyBorder="1">
      <alignment vertical="center"/>
    </xf>
    <xf numFmtId="177" fontId="0" fillId="0" borderId="14" xfId="1" applyNumberFormat="1" applyFont="1" applyFill="1" applyBorder="1">
      <alignment vertical="center"/>
    </xf>
  </cellXfs>
  <cellStyles count="7">
    <cellStyle name="パーセント" xfId="1" builtinId="5"/>
    <cellStyle name="ハイパーリンク" xfId="6" builtinId="8"/>
    <cellStyle name="桁区切り" xfId="2" builtinId="6"/>
    <cellStyle name="標準" xfId="0" builtinId="0"/>
    <cellStyle name="標準 2" xfId="4" xr:uid="{00000000-0005-0000-0000-000003000000}"/>
    <cellStyle name="標準 3" xfId="5" xr:uid="{00000000-0005-0000-0000-000004000000}"/>
    <cellStyle name="標準_Sheet1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stat.go.jp/stat-search/files?page=1&amp;layout=datalist&amp;toukei=00200531&amp;kikan=00200&amp;tstat=000000110001&amp;cycle=7&amp;year=20220&amp;month=0&amp;tclass1=000001040276&amp;tclass2=000001040283&amp;tclass3=000001040284&amp;result_back=1&amp;tclass4val=0" TargetMode="External"/><Relationship Id="rId1" Type="http://schemas.openxmlformats.org/officeDocument/2006/relationships/hyperlink" Target="https://www.e-stat.go.jp/stat-search/files?page=1&amp;toukei=00200531&amp;kikan=00200&amp;tstat=00000011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228A-9944-49EC-89FB-D10E3C540BD5}">
  <dimension ref="A1:P31"/>
  <sheetViews>
    <sheetView tabSelected="1" workbookViewId="0">
      <selection activeCell="R15" sqref="R15:R16"/>
    </sheetView>
  </sheetViews>
  <sheetFormatPr defaultRowHeight="13.2"/>
  <sheetData>
    <row r="1" spans="1:16" ht="16.2">
      <c r="A1" s="5" t="s">
        <v>20</v>
      </c>
    </row>
    <row r="2" spans="1:16" ht="16.2">
      <c r="A2" s="5"/>
    </row>
    <row r="3" spans="1:16">
      <c r="B3" s="6" t="s">
        <v>0</v>
      </c>
      <c r="C3" s="17" t="s">
        <v>1</v>
      </c>
      <c r="D3" s="18"/>
      <c r="E3" s="18"/>
      <c r="F3" s="19" t="s">
        <v>14</v>
      </c>
      <c r="G3" s="17" t="s">
        <v>2</v>
      </c>
      <c r="H3" s="18"/>
      <c r="I3" s="18"/>
      <c r="J3" s="19" t="s">
        <v>14</v>
      </c>
      <c r="K3" s="7" t="s">
        <v>6</v>
      </c>
      <c r="L3" s="8"/>
      <c r="M3" s="8"/>
      <c r="N3" s="8"/>
      <c r="O3" s="14" t="s">
        <v>12</v>
      </c>
      <c r="P3" s="9" t="s">
        <v>14</v>
      </c>
    </row>
    <row r="4" spans="1:16" ht="36">
      <c r="B4" s="10"/>
      <c r="C4" s="20" t="s">
        <v>3</v>
      </c>
      <c r="D4" s="21"/>
      <c r="E4" s="21"/>
      <c r="G4" s="20" t="s">
        <v>3</v>
      </c>
      <c r="H4" s="21"/>
      <c r="I4" s="21"/>
      <c r="K4" s="2"/>
      <c r="O4" s="15" t="s">
        <v>13</v>
      </c>
      <c r="P4" s="16" t="s">
        <v>15</v>
      </c>
    </row>
    <row r="5" spans="1:16">
      <c r="B5" s="10"/>
      <c r="C5" s="22" t="s">
        <v>11</v>
      </c>
      <c r="D5" s="23" t="s">
        <v>4</v>
      </c>
      <c r="E5" s="23" t="s">
        <v>5</v>
      </c>
      <c r="F5" s="4" t="s">
        <v>7</v>
      </c>
      <c r="G5" s="24" t="s">
        <v>11</v>
      </c>
      <c r="H5" s="23" t="s">
        <v>4</v>
      </c>
      <c r="I5" s="23" t="s">
        <v>5</v>
      </c>
      <c r="J5" s="25" t="s">
        <v>7</v>
      </c>
      <c r="K5" s="1" t="s">
        <v>8</v>
      </c>
      <c r="L5" s="4" t="s">
        <v>9</v>
      </c>
      <c r="M5" s="4" t="s">
        <v>10</v>
      </c>
      <c r="N5" s="4" t="s">
        <v>7</v>
      </c>
      <c r="O5" s="15"/>
      <c r="P5" s="16"/>
    </row>
    <row r="6" spans="1:16">
      <c r="B6" s="11"/>
      <c r="C6" s="11"/>
      <c r="D6" s="3"/>
      <c r="E6" s="3"/>
      <c r="F6" s="13"/>
      <c r="G6" s="3"/>
      <c r="H6" s="3"/>
      <c r="I6" s="3"/>
      <c r="J6" s="3"/>
      <c r="K6" s="12"/>
      <c r="L6" s="3"/>
      <c r="M6" s="3"/>
      <c r="N6" s="3"/>
      <c r="O6" s="11"/>
      <c r="P6" s="13"/>
    </row>
    <row r="7" spans="1:16">
      <c r="B7" s="33">
        <v>2002</v>
      </c>
      <c r="C7" s="26">
        <v>6330</v>
      </c>
      <c r="D7" s="27">
        <v>618</v>
      </c>
      <c r="E7" s="27">
        <v>1202</v>
      </c>
      <c r="F7" s="28">
        <f t="shared" ref="F7" si="0">C7-+E7</f>
        <v>5128</v>
      </c>
      <c r="G7" s="27">
        <v>2594</v>
      </c>
      <c r="H7" s="27">
        <v>92</v>
      </c>
      <c r="I7" s="27">
        <v>403</v>
      </c>
      <c r="J7" s="29">
        <f t="shared" ref="J7" si="1">G7-I7</f>
        <v>2191</v>
      </c>
      <c r="K7" s="30">
        <f t="shared" ref="K7:N7" si="2">G7/C7</f>
        <v>0.4097946287519747</v>
      </c>
      <c r="L7" s="31">
        <f t="shared" si="2"/>
        <v>0.14886731391585761</v>
      </c>
      <c r="M7" s="31">
        <f t="shared" si="2"/>
        <v>0.33527454242928451</v>
      </c>
      <c r="N7" s="31">
        <f t="shared" si="2"/>
        <v>0.42726209048361935</v>
      </c>
      <c r="O7" s="37">
        <v>16</v>
      </c>
      <c r="P7" s="32">
        <f t="shared" ref="P7" si="3">O7/D7</f>
        <v>2.5889967637540454E-2</v>
      </c>
    </row>
    <row r="8" spans="1:16">
      <c r="B8" s="33">
        <v>2003</v>
      </c>
      <c r="C8" s="26">
        <v>6316</v>
      </c>
      <c r="D8" s="27">
        <v>604</v>
      </c>
      <c r="E8" s="27">
        <v>1178</v>
      </c>
      <c r="F8" s="28">
        <f t="shared" ref="F8:F27" si="4">C8-+E8</f>
        <v>5138</v>
      </c>
      <c r="G8" s="27">
        <v>2597</v>
      </c>
      <c r="H8" s="27">
        <v>89</v>
      </c>
      <c r="I8" s="27">
        <v>394</v>
      </c>
      <c r="J8" s="29">
        <f t="shared" ref="J8:J27" si="5">G8-I8</f>
        <v>2203</v>
      </c>
      <c r="K8" s="30">
        <f t="shared" ref="K8:N22" si="6">G8/C8</f>
        <v>0.41117796073464219</v>
      </c>
      <c r="L8" s="31">
        <f t="shared" si="6"/>
        <v>0.14735099337748345</v>
      </c>
      <c r="M8" s="31">
        <f t="shared" si="6"/>
        <v>0.33446519524617996</v>
      </c>
      <c r="N8" s="31">
        <f t="shared" si="6"/>
        <v>0.42876605683145191</v>
      </c>
      <c r="O8" s="37">
        <v>16</v>
      </c>
      <c r="P8" s="32">
        <f t="shared" ref="P8:P27" si="7">O8/D8</f>
        <v>2.6490066225165563E-2</v>
      </c>
    </row>
    <row r="9" spans="1:16">
      <c r="B9" s="33">
        <v>2004</v>
      </c>
      <c r="C9" s="26">
        <v>6329</v>
      </c>
      <c r="D9" s="27">
        <v>584</v>
      </c>
      <c r="E9" s="27">
        <v>1150</v>
      </c>
      <c r="F9" s="28">
        <f t="shared" si="4"/>
        <v>5179</v>
      </c>
      <c r="G9" s="27">
        <v>2616</v>
      </c>
      <c r="H9" s="27">
        <v>86</v>
      </c>
      <c r="I9" s="27">
        <v>378</v>
      </c>
      <c r="J9" s="29">
        <f t="shared" si="5"/>
        <v>2238</v>
      </c>
      <c r="K9" s="30">
        <f t="shared" si="6"/>
        <v>0.41333544003792067</v>
      </c>
      <c r="L9" s="31">
        <f t="shared" si="6"/>
        <v>0.14726027397260275</v>
      </c>
      <c r="M9" s="31">
        <f t="shared" si="6"/>
        <v>0.32869565217391306</v>
      </c>
      <c r="N9" s="31">
        <f t="shared" si="6"/>
        <v>0.43212975477891485</v>
      </c>
      <c r="O9" s="37">
        <v>13</v>
      </c>
      <c r="P9" s="32">
        <f t="shared" si="7"/>
        <v>2.2260273972602738E-2</v>
      </c>
    </row>
    <row r="10" spans="1:16">
      <c r="B10" s="33">
        <v>2005</v>
      </c>
      <c r="C10" s="26">
        <v>6356</v>
      </c>
      <c r="D10" s="27">
        <v>568</v>
      </c>
      <c r="E10" s="27">
        <v>1142</v>
      </c>
      <c r="F10" s="28">
        <f t="shared" si="4"/>
        <v>5214</v>
      </c>
      <c r="G10" s="27">
        <v>2633</v>
      </c>
      <c r="H10" s="27">
        <v>81</v>
      </c>
      <c r="I10" s="27">
        <v>368</v>
      </c>
      <c r="J10" s="29">
        <f t="shared" si="5"/>
        <v>2265</v>
      </c>
      <c r="K10" s="30">
        <f t="shared" si="6"/>
        <v>0.41425424795468846</v>
      </c>
      <c r="L10" s="31">
        <f t="shared" si="6"/>
        <v>0.14260563380281691</v>
      </c>
      <c r="M10" s="31">
        <f t="shared" si="6"/>
        <v>0.32224168126094571</v>
      </c>
      <c r="N10" s="31">
        <f t="shared" si="6"/>
        <v>0.43440736478711162</v>
      </c>
      <c r="O10" s="37">
        <v>13</v>
      </c>
      <c r="P10" s="32">
        <f t="shared" si="7"/>
        <v>2.2887323943661973E-2</v>
      </c>
    </row>
    <row r="11" spans="1:16">
      <c r="B11" s="33">
        <v>2006</v>
      </c>
      <c r="C11" s="26">
        <v>6389</v>
      </c>
      <c r="D11" s="27">
        <v>560</v>
      </c>
      <c r="E11" s="27">
        <v>1163</v>
      </c>
      <c r="F11" s="28">
        <f t="shared" si="4"/>
        <v>5226</v>
      </c>
      <c r="G11" s="27">
        <v>2654</v>
      </c>
      <c r="H11" s="27">
        <v>82</v>
      </c>
      <c r="I11" s="27">
        <v>373</v>
      </c>
      <c r="J11" s="29">
        <f t="shared" si="5"/>
        <v>2281</v>
      </c>
      <c r="K11" s="30">
        <f t="shared" si="6"/>
        <v>0.41540147127876037</v>
      </c>
      <c r="L11" s="31">
        <f t="shared" si="6"/>
        <v>0.14642857142857144</v>
      </c>
      <c r="M11" s="31">
        <f t="shared" si="6"/>
        <v>0.32072226999140152</v>
      </c>
      <c r="N11" s="31">
        <f t="shared" si="6"/>
        <v>0.43647148871029467</v>
      </c>
      <c r="O11" s="37">
        <v>12</v>
      </c>
      <c r="P11" s="32">
        <f t="shared" si="7"/>
        <v>2.1428571428571429E-2</v>
      </c>
    </row>
    <row r="12" spans="1:16">
      <c r="B12" s="33">
        <v>2007</v>
      </c>
      <c r="C12" s="26">
        <v>6427</v>
      </c>
      <c r="D12" s="27">
        <v>554</v>
      </c>
      <c r="E12" s="27">
        <v>1170</v>
      </c>
      <c r="F12" s="28">
        <f t="shared" si="4"/>
        <v>5257</v>
      </c>
      <c r="G12" s="27">
        <v>2665</v>
      </c>
      <c r="H12" s="27">
        <v>82</v>
      </c>
      <c r="I12" s="27">
        <v>366</v>
      </c>
      <c r="J12" s="29">
        <f t="shared" si="5"/>
        <v>2299</v>
      </c>
      <c r="K12" s="30">
        <f t="shared" si="6"/>
        <v>0.41465691613505523</v>
      </c>
      <c r="L12" s="31">
        <f t="shared" si="6"/>
        <v>0.14801444043321299</v>
      </c>
      <c r="M12" s="31">
        <f t="shared" si="6"/>
        <v>0.31282051282051282</v>
      </c>
      <c r="N12" s="31">
        <f t="shared" si="6"/>
        <v>0.43732166634962905</v>
      </c>
      <c r="O12" s="37">
        <v>12</v>
      </c>
      <c r="P12" s="32">
        <f t="shared" si="7"/>
        <v>2.1660649819494584E-2</v>
      </c>
    </row>
    <row r="13" spans="1:16">
      <c r="B13" s="33">
        <v>2008</v>
      </c>
      <c r="C13" s="26">
        <v>6409</v>
      </c>
      <c r="D13" s="27">
        <v>541</v>
      </c>
      <c r="E13" s="27">
        <v>1151</v>
      </c>
      <c r="F13" s="28">
        <f t="shared" si="4"/>
        <v>5258</v>
      </c>
      <c r="G13" s="27">
        <v>2664</v>
      </c>
      <c r="H13" s="27">
        <v>79</v>
      </c>
      <c r="I13" s="27">
        <v>354</v>
      </c>
      <c r="J13" s="29">
        <f t="shared" si="5"/>
        <v>2310</v>
      </c>
      <c r="K13" s="30">
        <f t="shared" si="6"/>
        <v>0.4156654704322047</v>
      </c>
      <c r="L13" s="31">
        <f t="shared" si="6"/>
        <v>0.14602587800369685</v>
      </c>
      <c r="M13" s="31">
        <f t="shared" si="6"/>
        <v>0.30755864465682015</v>
      </c>
      <c r="N13" s="31">
        <f t="shared" si="6"/>
        <v>0.43933054393305437</v>
      </c>
      <c r="O13" s="37">
        <v>11</v>
      </c>
      <c r="P13" s="32">
        <f t="shared" si="7"/>
        <v>2.0332717190388171E-2</v>
      </c>
    </row>
    <row r="14" spans="1:16">
      <c r="B14" s="33">
        <v>2009</v>
      </c>
      <c r="C14" s="26">
        <v>6314</v>
      </c>
      <c r="D14" s="27">
        <v>522</v>
      </c>
      <c r="E14" s="27">
        <v>1082</v>
      </c>
      <c r="F14" s="28">
        <f t="shared" si="4"/>
        <v>5232</v>
      </c>
      <c r="G14" s="27">
        <v>2649</v>
      </c>
      <c r="H14" s="27">
        <v>75</v>
      </c>
      <c r="I14" s="27">
        <v>324</v>
      </c>
      <c r="J14" s="29">
        <f t="shared" si="5"/>
        <v>2325</v>
      </c>
      <c r="K14" s="30">
        <f t="shared" si="6"/>
        <v>0.41954387076338295</v>
      </c>
      <c r="L14" s="31">
        <f t="shared" si="6"/>
        <v>0.14367816091954022</v>
      </c>
      <c r="M14" s="31">
        <f t="shared" si="6"/>
        <v>0.29944547134935307</v>
      </c>
      <c r="N14" s="31">
        <f t="shared" si="6"/>
        <v>0.44438073394495414</v>
      </c>
      <c r="O14" s="37">
        <v>10</v>
      </c>
      <c r="P14" s="32">
        <f t="shared" si="7"/>
        <v>1.9157088122605363E-2</v>
      </c>
    </row>
    <row r="15" spans="1:16">
      <c r="B15" s="33">
        <v>2010</v>
      </c>
      <c r="C15" s="26">
        <v>6298</v>
      </c>
      <c r="D15" s="27">
        <v>504</v>
      </c>
      <c r="E15" s="27">
        <v>1060</v>
      </c>
      <c r="F15" s="28">
        <f t="shared" si="4"/>
        <v>5238</v>
      </c>
      <c r="G15" s="27">
        <v>2656</v>
      </c>
      <c r="H15" s="27">
        <v>71</v>
      </c>
      <c r="I15" s="27">
        <v>317</v>
      </c>
      <c r="J15" s="29">
        <f t="shared" si="5"/>
        <v>2339</v>
      </c>
      <c r="K15" s="30">
        <f t="shared" si="6"/>
        <v>0.42172118132740555</v>
      </c>
      <c r="L15" s="31">
        <f t="shared" si="6"/>
        <v>0.14087301587301587</v>
      </c>
      <c r="M15" s="31">
        <f t="shared" si="6"/>
        <v>0.29905660377358489</v>
      </c>
      <c r="N15" s="31">
        <f t="shared" si="6"/>
        <v>0.44654448262695684</v>
      </c>
      <c r="O15" s="37">
        <v>9</v>
      </c>
      <c r="P15" s="32">
        <f t="shared" si="7"/>
        <v>1.7857142857142856E-2</v>
      </c>
    </row>
    <row r="16" spans="1:16">
      <c r="B16" s="33">
        <v>2011</v>
      </c>
      <c r="C16" s="26">
        <v>6293</v>
      </c>
      <c r="D16" s="27">
        <v>502</v>
      </c>
      <c r="E16" s="27">
        <v>1049</v>
      </c>
      <c r="F16" s="28">
        <f t="shared" si="4"/>
        <v>5244</v>
      </c>
      <c r="G16" s="27">
        <v>2654</v>
      </c>
      <c r="H16" s="27">
        <v>70</v>
      </c>
      <c r="I16" s="27">
        <v>313</v>
      </c>
      <c r="J16" s="29">
        <f t="shared" si="5"/>
        <v>2341</v>
      </c>
      <c r="K16" s="30">
        <f t="shared" si="6"/>
        <v>0.42173843953599238</v>
      </c>
      <c r="L16" s="31">
        <f t="shared" si="6"/>
        <v>0.1394422310756972</v>
      </c>
      <c r="M16" s="31">
        <f t="shared" si="6"/>
        <v>0.29837940896091514</v>
      </c>
      <c r="N16" s="31">
        <f t="shared" si="6"/>
        <v>0.44641495041952706</v>
      </c>
      <c r="O16" s="37">
        <v>8</v>
      </c>
      <c r="P16" s="32">
        <f t="shared" si="7"/>
        <v>1.5936254980079681E-2</v>
      </c>
    </row>
    <row r="17" spans="2:16">
      <c r="B17" s="33">
        <v>2012</v>
      </c>
      <c r="C17" s="26">
        <v>6280</v>
      </c>
      <c r="D17" s="27">
        <v>503</v>
      </c>
      <c r="E17" s="27">
        <v>1033</v>
      </c>
      <c r="F17" s="28">
        <f t="shared" si="4"/>
        <v>5247</v>
      </c>
      <c r="G17" s="27">
        <v>2658</v>
      </c>
      <c r="H17" s="27">
        <v>70</v>
      </c>
      <c r="I17" s="27">
        <v>305</v>
      </c>
      <c r="J17" s="29">
        <f t="shared" si="5"/>
        <v>2353</v>
      </c>
      <c r="K17" s="30">
        <f t="shared" si="6"/>
        <v>0.42324840764331212</v>
      </c>
      <c r="L17" s="31">
        <f t="shared" si="6"/>
        <v>0.13916500994035785</v>
      </c>
      <c r="M17" s="31">
        <f t="shared" si="6"/>
        <v>0.29525653436592447</v>
      </c>
      <c r="N17" s="31">
        <f t="shared" si="6"/>
        <v>0.44844673146559938</v>
      </c>
      <c r="O17" s="37">
        <v>9</v>
      </c>
      <c r="P17" s="32">
        <f t="shared" si="7"/>
        <v>1.7892644135188866E-2</v>
      </c>
    </row>
    <row r="18" spans="2:16">
      <c r="B18" s="33">
        <v>2013</v>
      </c>
      <c r="C18" s="26">
        <v>6326</v>
      </c>
      <c r="D18" s="27">
        <v>500</v>
      </c>
      <c r="E18" s="27">
        <v>1041</v>
      </c>
      <c r="F18" s="28">
        <f t="shared" si="4"/>
        <v>5285</v>
      </c>
      <c r="G18" s="27">
        <v>2707</v>
      </c>
      <c r="H18" s="27">
        <v>71</v>
      </c>
      <c r="I18" s="27">
        <v>308</v>
      </c>
      <c r="J18" s="29">
        <f t="shared" si="5"/>
        <v>2399</v>
      </c>
      <c r="K18" s="30">
        <f t="shared" si="6"/>
        <v>0.42791653493518811</v>
      </c>
      <c r="L18" s="31">
        <f t="shared" si="6"/>
        <v>0.14199999999999999</v>
      </c>
      <c r="M18" s="31">
        <f t="shared" si="6"/>
        <v>0.29586935638808837</v>
      </c>
      <c r="N18" s="31">
        <f t="shared" si="6"/>
        <v>0.45392620624408703</v>
      </c>
      <c r="O18" s="37">
        <v>8</v>
      </c>
      <c r="P18" s="32">
        <f t="shared" si="7"/>
        <v>1.6E-2</v>
      </c>
    </row>
    <row r="19" spans="2:16">
      <c r="B19" s="33">
        <v>2014</v>
      </c>
      <c r="C19" s="26">
        <v>6371</v>
      </c>
      <c r="D19" s="27">
        <v>507</v>
      </c>
      <c r="E19" s="27">
        <v>1043</v>
      </c>
      <c r="F19" s="28">
        <f t="shared" si="4"/>
        <v>5328</v>
      </c>
      <c r="G19" s="27">
        <v>2737</v>
      </c>
      <c r="H19" s="27">
        <v>75</v>
      </c>
      <c r="I19" s="27">
        <v>310</v>
      </c>
      <c r="J19" s="29">
        <f t="shared" si="5"/>
        <v>2427</v>
      </c>
      <c r="K19" s="30">
        <f t="shared" si="6"/>
        <v>0.4296028880866426</v>
      </c>
      <c r="L19" s="31">
        <f t="shared" si="6"/>
        <v>0.14792899408284024</v>
      </c>
      <c r="M19" s="31">
        <f t="shared" si="6"/>
        <v>0.2972195589645254</v>
      </c>
      <c r="N19" s="31">
        <f t="shared" si="6"/>
        <v>0.455518018018018</v>
      </c>
      <c r="O19" s="37">
        <v>8</v>
      </c>
      <c r="P19" s="32">
        <f t="shared" si="7"/>
        <v>1.5779092702169626E-2</v>
      </c>
    </row>
    <row r="20" spans="2:16">
      <c r="B20" s="33">
        <v>2015</v>
      </c>
      <c r="C20" s="26">
        <v>6402</v>
      </c>
      <c r="D20" s="27">
        <v>503</v>
      </c>
      <c r="E20" s="27">
        <v>1039</v>
      </c>
      <c r="F20" s="28">
        <f t="shared" si="4"/>
        <v>5363</v>
      </c>
      <c r="G20" s="27">
        <v>2764</v>
      </c>
      <c r="H20" s="27">
        <v>75</v>
      </c>
      <c r="I20" s="27">
        <v>314</v>
      </c>
      <c r="J20" s="29">
        <f t="shared" si="5"/>
        <v>2450</v>
      </c>
      <c r="K20" s="30">
        <f t="shared" si="6"/>
        <v>0.43174008122461732</v>
      </c>
      <c r="L20" s="31">
        <f t="shared" si="6"/>
        <v>0.14910536779324055</v>
      </c>
      <c r="M20" s="31">
        <f t="shared" si="6"/>
        <v>0.30221366698748797</v>
      </c>
      <c r="N20" s="31">
        <f t="shared" si="6"/>
        <v>0.45683386164460188</v>
      </c>
      <c r="O20" s="37">
        <v>8</v>
      </c>
      <c r="P20" s="32">
        <f t="shared" si="7"/>
        <v>1.5904572564612324E-2</v>
      </c>
    </row>
    <row r="21" spans="2:16">
      <c r="B21" s="33">
        <v>2016</v>
      </c>
      <c r="C21" s="26">
        <v>6470</v>
      </c>
      <c r="D21" s="27">
        <v>495</v>
      </c>
      <c r="E21" s="27">
        <v>1049</v>
      </c>
      <c r="F21" s="28">
        <f t="shared" si="4"/>
        <v>5421</v>
      </c>
      <c r="G21" s="27">
        <v>2813</v>
      </c>
      <c r="H21" s="27">
        <v>74</v>
      </c>
      <c r="I21" s="27">
        <v>315</v>
      </c>
      <c r="J21" s="29">
        <f t="shared" si="5"/>
        <v>2498</v>
      </c>
      <c r="K21" s="30">
        <f t="shared" si="6"/>
        <v>0.43477588871715611</v>
      </c>
      <c r="L21" s="31">
        <f t="shared" si="6"/>
        <v>0.14949494949494949</v>
      </c>
      <c r="M21" s="31">
        <f t="shared" si="6"/>
        <v>0.30028598665395617</v>
      </c>
      <c r="N21" s="31">
        <f t="shared" si="6"/>
        <v>0.46080059029699316</v>
      </c>
      <c r="O21" s="37">
        <v>9</v>
      </c>
      <c r="P21" s="32">
        <f t="shared" si="7"/>
        <v>1.8181818181818181E-2</v>
      </c>
    </row>
    <row r="22" spans="2:16">
      <c r="B22" s="33">
        <v>2017</v>
      </c>
      <c r="C22" s="26">
        <v>6542</v>
      </c>
      <c r="D22" s="27">
        <v>499</v>
      </c>
      <c r="E22" s="27">
        <v>1054</v>
      </c>
      <c r="F22" s="28">
        <f t="shared" si="4"/>
        <v>5488</v>
      </c>
      <c r="G22" s="27">
        <v>2865</v>
      </c>
      <c r="H22" s="27">
        <v>76</v>
      </c>
      <c r="I22" s="27">
        <v>318</v>
      </c>
      <c r="J22" s="29">
        <f t="shared" si="5"/>
        <v>2547</v>
      </c>
      <c r="K22" s="30">
        <f t="shared" si="6"/>
        <v>0.43793946805258332</v>
      </c>
      <c r="L22" s="31">
        <f t="shared" si="6"/>
        <v>0.15230460921843689</v>
      </c>
      <c r="M22" s="31">
        <f t="shared" si="6"/>
        <v>0.301707779886148</v>
      </c>
      <c r="N22" s="31">
        <f t="shared" si="6"/>
        <v>0.46410349854227406</v>
      </c>
      <c r="O22" s="37">
        <v>9</v>
      </c>
      <c r="P22" s="32">
        <f t="shared" si="7"/>
        <v>1.8036072144288578E-2</v>
      </c>
    </row>
    <row r="23" spans="2:16">
      <c r="B23" s="33">
        <v>2018</v>
      </c>
      <c r="C23" s="26">
        <v>6682</v>
      </c>
      <c r="D23" s="27">
        <v>505</v>
      </c>
      <c r="E23" s="27">
        <v>1064</v>
      </c>
      <c r="F23" s="28">
        <f t="shared" si="4"/>
        <v>5618</v>
      </c>
      <c r="G23" s="27">
        <v>2956</v>
      </c>
      <c r="H23" s="27">
        <v>82</v>
      </c>
      <c r="I23" s="27">
        <v>323</v>
      </c>
      <c r="J23" s="29">
        <f t="shared" si="5"/>
        <v>2633</v>
      </c>
      <c r="K23" s="30">
        <f t="shared" ref="K23:N27" si="8">G23/C23</f>
        <v>0.44238252020353186</v>
      </c>
      <c r="L23" s="31">
        <f t="shared" si="8"/>
        <v>0.16237623762376238</v>
      </c>
      <c r="M23" s="31">
        <f t="shared" si="8"/>
        <v>0.30357142857142855</v>
      </c>
      <c r="N23" s="31">
        <f t="shared" si="8"/>
        <v>0.46867212531149877</v>
      </c>
      <c r="O23" s="37">
        <v>10</v>
      </c>
      <c r="P23" s="32">
        <f t="shared" si="7"/>
        <v>1.9801980198019802E-2</v>
      </c>
    </row>
    <row r="24" spans="2:16">
      <c r="B24" s="33">
        <v>2019</v>
      </c>
      <c r="C24" s="26">
        <v>6750</v>
      </c>
      <c r="D24" s="27">
        <v>500</v>
      </c>
      <c r="E24" s="27">
        <v>1068</v>
      </c>
      <c r="F24" s="28">
        <f t="shared" si="4"/>
        <v>5682</v>
      </c>
      <c r="G24" s="27">
        <v>3005</v>
      </c>
      <c r="H24" s="27">
        <v>84</v>
      </c>
      <c r="I24" s="27">
        <v>321</v>
      </c>
      <c r="J24" s="29">
        <f t="shared" si="5"/>
        <v>2684</v>
      </c>
      <c r="K24" s="30">
        <f t="shared" si="8"/>
        <v>0.44518518518518518</v>
      </c>
      <c r="L24" s="31">
        <f t="shared" si="8"/>
        <v>0.16800000000000001</v>
      </c>
      <c r="M24" s="31">
        <f t="shared" si="8"/>
        <v>0.300561797752809</v>
      </c>
      <c r="N24" s="31">
        <f t="shared" si="8"/>
        <v>0.47236888419570572</v>
      </c>
      <c r="O24" s="37">
        <v>11</v>
      </c>
      <c r="P24" s="32">
        <f t="shared" si="7"/>
        <v>2.1999999999999999E-2</v>
      </c>
    </row>
    <row r="25" spans="2:16">
      <c r="B25" s="33">
        <v>2020</v>
      </c>
      <c r="C25" s="26">
        <v>6710</v>
      </c>
      <c r="D25" s="27">
        <v>494</v>
      </c>
      <c r="E25" s="27">
        <v>1051</v>
      </c>
      <c r="F25" s="28">
        <f t="shared" si="4"/>
        <v>5659</v>
      </c>
      <c r="G25" s="27">
        <v>2986</v>
      </c>
      <c r="H25" s="27">
        <v>82</v>
      </c>
      <c r="I25" s="27">
        <v>314</v>
      </c>
      <c r="J25" s="29">
        <f t="shared" si="5"/>
        <v>2672</v>
      </c>
      <c r="K25" s="30">
        <f t="shared" si="8"/>
        <v>0.44500745156482863</v>
      </c>
      <c r="L25" s="31">
        <f t="shared" si="8"/>
        <v>0.16599190283400811</v>
      </c>
      <c r="M25" s="31">
        <f t="shared" si="8"/>
        <v>0.29876308277830638</v>
      </c>
      <c r="N25" s="31">
        <f t="shared" si="8"/>
        <v>0.47216822760204985</v>
      </c>
      <c r="O25" s="37">
        <v>12</v>
      </c>
      <c r="P25" s="32">
        <f t="shared" si="7"/>
        <v>2.4291497975708502E-2</v>
      </c>
    </row>
    <row r="26" spans="2:16">
      <c r="B26" s="33">
        <v>2021</v>
      </c>
      <c r="C26" s="26">
        <v>6713</v>
      </c>
      <c r="D26" s="27">
        <v>485</v>
      </c>
      <c r="E26" s="27">
        <v>1045</v>
      </c>
      <c r="F26" s="28">
        <f t="shared" ref="F26" si="9">C26-+E26</f>
        <v>5668</v>
      </c>
      <c r="G26" s="27">
        <v>3002</v>
      </c>
      <c r="H26" s="27">
        <v>83</v>
      </c>
      <c r="I26" s="27">
        <v>313</v>
      </c>
      <c r="J26" s="29">
        <f t="shared" ref="J26" si="10">G26-I26</f>
        <v>2689</v>
      </c>
      <c r="K26" s="30">
        <f t="shared" ref="K26" si="11">G26/C26</f>
        <v>0.44719201549232834</v>
      </c>
      <c r="L26" s="31">
        <f t="shared" ref="L26" si="12">H26/D26</f>
        <v>0.1711340206185567</v>
      </c>
      <c r="M26" s="31">
        <f t="shared" ref="M26" si="13">I26/E26</f>
        <v>0.29952153110047847</v>
      </c>
      <c r="N26" s="31">
        <f t="shared" ref="N26" si="14">J26/F26</f>
        <v>0.47441778405081159</v>
      </c>
      <c r="O26" s="37">
        <v>12</v>
      </c>
      <c r="P26" s="32">
        <f t="shared" ref="P26" si="15">O26/D26</f>
        <v>2.4742268041237112E-2</v>
      </c>
    </row>
    <row r="27" spans="2:16">
      <c r="B27" s="38">
        <v>2022</v>
      </c>
      <c r="C27" s="39">
        <v>6723</v>
      </c>
      <c r="D27" s="40">
        <v>479</v>
      </c>
      <c r="E27" s="40">
        <v>1044</v>
      </c>
      <c r="F27" s="41">
        <f t="shared" si="4"/>
        <v>5679</v>
      </c>
      <c r="G27" s="40">
        <v>3024</v>
      </c>
      <c r="H27" s="40">
        <v>85</v>
      </c>
      <c r="I27" s="40">
        <v>312</v>
      </c>
      <c r="J27" s="42">
        <f t="shared" si="5"/>
        <v>2712</v>
      </c>
      <c r="K27" s="43">
        <f t="shared" si="8"/>
        <v>0.44979919678714858</v>
      </c>
      <c r="L27" s="44">
        <f t="shared" si="8"/>
        <v>0.17745302713987474</v>
      </c>
      <c r="M27" s="44">
        <f t="shared" si="8"/>
        <v>0.2988505747126437</v>
      </c>
      <c r="N27" s="44">
        <f t="shared" si="8"/>
        <v>0.47754886423666137</v>
      </c>
      <c r="O27" s="11">
        <v>12</v>
      </c>
      <c r="P27" s="45">
        <f t="shared" si="7"/>
        <v>2.5052192066805846E-2</v>
      </c>
    </row>
    <row r="28" spans="2:16">
      <c r="B28" s="35"/>
      <c r="C28" s="35" t="s">
        <v>18</v>
      </c>
      <c r="D28" s="36" t="s">
        <v>19</v>
      </c>
    </row>
    <row r="29" spans="2:16">
      <c r="B29" t="s">
        <v>17</v>
      </c>
    </row>
    <row r="30" spans="2:16">
      <c r="C30" s="34" t="s">
        <v>16</v>
      </c>
    </row>
    <row r="31" spans="2:16">
      <c r="C31" s="34" t="s">
        <v>21</v>
      </c>
    </row>
  </sheetData>
  <phoneticPr fontId="6"/>
  <hyperlinks>
    <hyperlink ref="C30" r:id="rId1" display="https://www.e-stat.go.jp/stat-search/files?page=1&amp;toukei=00200531&amp;kikan=00200&amp;tstat=000000110001" xr:uid="{9DAB5084-0671-4EA7-A6FD-4A0B9A731777}"/>
    <hyperlink ref="C31" r:id="rId2" display="https://www.e-stat.go.jp/stat-search/files?page=1&amp;layout=datalist&amp;toukei=00200531&amp;kikan=00200&amp;tstat=000000110001&amp;cycle=7&amp;year=20220&amp;month=0&amp;tclass1=000001040276&amp;tclass2=000001040283&amp;tclass3=000001040284&amp;result_back=1&amp;tclass4val=0" xr:uid="{FB52B6DD-3FD2-4C12-8E40-271204740288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SHIMAZAKI</dc:creator>
  <cp:lastModifiedBy>本田秀一</cp:lastModifiedBy>
  <cp:lastPrinted>2021-04-12T04:06:16Z</cp:lastPrinted>
  <dcterms:created xsi:type="dcterms:W3CDTF">2009-04-15T05:39:19Z</dcterms:created>
  <dcterms:modified xsi:type="dcterms:W3CDTF">2023-03-19T01:16:00Z</dcterms:modified>
</cp:coreProperties>
</file>