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\\Dl360\D\情報システム\■Web\ナ行\ﾆｹ-日本建設業連合会\html\chart2\dl\"/>
    </mc:Choice>
  </mc:AlternateContent>
  <xr:revisionPtr revIDLastSave="0" documentId="13_ncr:1_{166C5181-AB30-4DA8-942F-A569DA9B72E7}" xr6:coauthVersionLast="47" xr6:coauthVersionMax="47" xr10:uidLastSave="{00000000-0000-0000-0000-000000000000}"/>
  <bookViews>
    <workbookView xWindow="18585" yWindow="765" windowWidth="19245" windowHeight="11580" tabRatio="852" firstSheet="1" activeTab="1" xr2:uid="{00000000-000D-0000-FFFF-FFFF00000000}"/>
  </bookViews>
  <sheets>
    <sheet name="000000" sheetId="4" state="veryHidden" r:id="rId1"/>
    <sheet name="2023" sheetId="58" r:id="rId2"/>
  </sheets>
  <externalReferences>
    <externalReference r:id="rId3"/>
    <externalReference r:id="rId4"/>
  </externalReferences>
  <definedNames>
    <definedName name="_Order1" hidden="1">255</definedName>
    <definedName name="_xlnm.Database">#REF!</definedName>
    <definedName name="g1_kihon_sisan2">#REF!</definedName>
    <definedName name="HTML1_1" hidden="1">"[受注63社.XLS]月次受注額!$A$1:$AT$113"</definedName>
    <definedName name="HTML1_10" hidden="1">""</definedName>
    <definedName name="HTML1_11" hidden="1">1</definedName>
    <definedName name="HTML1_12" hidden="1">"J:\統計\受注\日建連\MyHTML.htm"</definedName>
    <definedName name="HTML1_2" hidden="1">1</definedName>
    <definedName name="HTML1_3" hidden="1">"受注63社.XL"</definedName>
    <definedName name="HTML1_4" hidden="1">"月次受注額"</definedName>
    <definedName name="HTML1_5" hidden="1">""</definedName>
    <definedName name="HTML1_6" hidden="1">-4146</definedName>
    <definedName name="HTML1_7" hidden="1">-4146</definedName>
    <definedName name="HTML1_8" hidden="1">"97/02/12"</definedName>
    <definedName name="HTML1_9" hidden="1">"広報部"</definedName>
    <definedName name="HTMLCount" hidden="1">1</definedName>
    <definedName name="間接費括り書き">[1]建設補修!$A$1:$D$31</definedName>
    <definedName name="間接費修正">[1]建設補修!$A$1:$FK$305</definedName>
    <definedName name="四半期別受注額">#REF!</definedName>
    <definedName name="施・未_四半期">#REF!</definedName>
    <definedName name="施・未_年度">#REF!</definedName>
    <definedName name="施・未_半期">#REF!</definedName>
    <definedName name="施・未_暦年">#REF!</definedName>
    <definedName name="事務費DB">#REF!</definedName>
    <definedName name="商品とコード" hidden="1">[2]Code!$H$9:$J$24</definedName>
    <definedName name="商品とコード_2" hidden="1">[2]Code!$H$9:$J$24</definedName>
    <definedName name="年度別受注額">#REF!</definedName>
    <definedName name="半期別受注額">#REF!</definedName>
    <definedName name="累計受注額">#REF!</definedName>
    <definedName name="暦年別受注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" i="58" l="1"/>
  <c r="S23" i="58"/>
  <c r="S22" i="58"/>
  <c r="S15" i="58"/>
  <c r="S12" i="58"/>
  <c r="S11" i="58"/>
  <c r="S10" i="58"/>
  <c r="S9" i="58"/>
  <c r="S8" i="58"/>
  <c r="S7" i="58"/>
  <c r="S6" i="58"/>
  <c r="S5" i="58"/>
  <c r="P31" i="58"/>
  <c r="N31" i="58"/>
  <c r="L31" i="58"/>
  <c r="M31" i="58" s="1"/>
  <c r="J31" i="58"/>
  <c r="F31" i="58"/>
  <c r="D31" i="58"/>
  <c r="B31" i="58"/>
  <c r="C31" i="58" s="1"/>
  <c r="Q23" i="58"/>
  <c r="O23" i="58"/>
  <c r="M23" i="58"/>
  <c r="K23" i="58"/>
  <c r="I23" i="58"/>
  <c r="G23" i="58"/>
  <c r="E23" i="58"/>
  <c r="Q22" i="58"/>
  <c r="O22" i="58"/>
  <c r="M22" i="58"/>
  <c r="K22" i="58"/>
  <c r="I22" i="58"/>
  <c r="G22" i="58"/>
  <c r="E22" i="58"/>
  <c r="Q15" i="58"/>
  <c r="O15" i="58"/>
  <c r="M15" i="58"/>
  <c r="K15" i="58"/>
  <c r="I15" i="58"/>
  <c r="G15" i="58"/>
  <c r="E15" i="58"/>
  <c r="Q12" i="58"/>
  <c r="O12" i="58"/>
  <c r="M12" i="58"/>
  <c r="K12" i="58"/>
  <c r="I12" i="58"/>
  <c r="G12" i="58"/>
  <c r="E12" i="58"/>
  <c r="Q11" i="58"/>
  <c r="O11" i="58"/>
  <c r="M11" i="58"/>
  <c r="K11" i="58"/>
  <c r="I11" i="58"/>
  <c r="G11" i="58"/>
  <c r="E11" i="58"/>
  <c r="Q10" i="58"/>
  <c r="O10" i="58"/>
  <c r="M10" i="58"/>
  <c r="K10" i="58"/>
  <c r="I10" i="58"/>
  <c r="G10" i="58"/>
  <c r="E10" i="58"/>
  <c r="Q9" i="58"/>
  <c r="O9" i="58"/>
  <c r="M9" i="58"/>
  <c r="K9" i="58"/>
  <c r="I9" i="58"/>
  <c r="G9" i="58"/>
  <c r="E9" i="58"/>
  <c r="Q8" i="58"/>
  <c r="O8" i="58"/>
  <c r="M8" i="58"/>
  <c r="K8" i="58"/>
  <c r="I8" i="58"/>
  <c r="G8" i="58"/>
  <c r="Q7" i="58"/>
  <c r="O7" i="58"/>
  <c r="M7" i="58"/>
  <c r="K7" i="58"/>
  <c r="I7" i="58"/>
  <c r="G7" i="58"/>
  <c r="E7" i="58"/>
  <c r="Q6" i="58"/>
  <c r="O6" i="58"/>
  <c r="M6" i="58"/>
  <c r="K6" i="58"/>
  <c r="I6" i="58"/>
  <c r="G6" i="58"/>
  <c r="E6" i="58"/>
  <c r="Q5" i="58"/>
  <c r="O5" i="58"/>
  <c r="M5" i="58"/>
  <c r="K5" i="58"/>
  <c r="I5" i="58"/>
  <c r="G5" i="58"/>
  <c r="E5" i="58"/>
  <c r="E31" i="58" l="1"/>
  <c r="K31" i="58"/>
  <c r="G31" i="58"/>
  <c r="S31" i="58"/>
  <c r="Q31" i="58"/>
  <c r="O31" i="58"/>
</calcChain>
</file>

<file path=xl/sharedStrings.xml><?xml version="1.0" encoding="utf-8"?>
<sst xmlns="http://schemas.openxmlformats.org/spreadsheetml/2006/main" count="86" uniqueCount="73">
  <si>
    <t>（単位：億円、％）</t>
  </si>
  <si>
    <t>実  数</t>
  </si>
  <si>
    <t>伸び率</t>
  </si>
  <si>
    <t>建設投資額</t>
  </si>
  <si>
    <t>民間建設投資</t>
  </si>
  <si>
    <t>政府建設投資</t>
  </si>
  <si>
    <t>建設業許可業者数</t>
  </si>
  <si>
    <t>建設業就業者数</t>
  </si>
  <si>
    <t>(建設業／全産業、％)※</t>
  </si>
  <si>
    <t>　民 間</t>
    <phoneticPr fontId="8"/>
  </si>
  <si>
    <t>住　宅</t>
  </si>
  <si>
    <t>非住宅</t>
  </si>
  <si>
    <t>技能労働者不足率（％）※</t>
  </si>
  <si>
    <t>うち大手建設会社 (％)※</t>
  </si>
  <si>
    <t>建設業倒産件数</t>
  </si>
  <si>
    <t>大手建設会社・建設工事受注総額</t>
  </si>
  <si>
    <t>　国内受注　　</t>
  </si>
  <si>
    <t>　官公庁</t>
  </si>
  <si>
    <t>　海外受注</t>
  </si>
  <si>
    <t>国内受注額／建設投資(％)※</t>
  </si>
  <si>
    <t>　その他</t>
    <rPh sb="3" eb="4">
      <t>タ</t>
    </rPh>
    <phoneticPr fontId="8"/>
  </si>
  <si>
    <t>ＧＤＰ（国内総生産）</t>
    <phoneticPr fontId="8"/>
  </si>
  <si>
    <t>総務省「労働力調査」</t>
    <rPh sb="0" eb="3">
      <t>ソウムショウ</t>
    </rPh>
    <rPh sb="4" eb="7">
      <t>ロウドウリョク</t>
    </rPh>
    <rPh sb="7" eb="9">
      <t>チョウサ</t>
    </rPh>
    <phoneticPr fontId="8"/>
  </si>
  <si>
    <t>日本銀行「企業物価指数」</t>
    <rPh sb="0" eb="2">
      <t>ニホン</t>
    </rPh>
    <rPh sb="2" eb="4">
      <t>ギンコウ</t>
    </rPh>
    <phoneticPr fontId="8"/>
  </si>
  <si>
    <t>厚生労働省「毎月勤労統計調査」</t>
    <rPh sb="0" eb="2">
      <t>コウセイ</t>
    </rPh>
    <rPh sb="2" eb="5">
      <t>ロウドウショウ</t>
    </rPh>
    <phoneticPr fontId="8"/>
  </si>
  <si>
    <t>東京商工リサーチ「倒産月報」</t>
    <rPh sb="0" eb="2">
      <t>トウキョウ</t>
    </rPh>
    <rPh sb="2" eb="4">
      <t>ショウコウ</t>
    </rPh>
    <phoneticPr fontId="8"/>
  </si>
  <si>
    <t>日建連「受注実績調査」「決算状況調査」</t>
    <rPh sb="0" eb="1">
      <t>ニチ</t>
    </rPh>
    <rPh sb="1" eb="2">
      <t>ダテ</t>
    </rPh>
    <rPh sb="2" eb="3">
      <t>レン</t>
    </rPh>
    <rPh sb="4" eb="6">
      <t>ジュチュウ</t>
    </rPh>
    <rPh sb="6" eb="8">
      <t>ジッセキ</t>
    </rPh>
    <rPh sb="8" eb="10">
      <t>チョウサ</t>
    </rPh>
    <rPh sb="12" eb="14">
      <t>ケッサン</t>
    </rPh>
    <rPh sb="14" eb="16">
      <t>ジョウキョウ</t>
    </rPh>
    <rPh sb="16" eb="18">
      <t>チョウサ</t>
    </rPh>
    <phoneticPr fontId="8"/>
  </si>
  <si>
    <t>　　7.※を付した項目の伸び率はポイント差</t>
    <phoneticPr fontId="8"/>
  </si>
  <si>
    <t>　　3.建設業許可業者数は各年度末時点のもの</t>
    <rPh sb="14" eb="16">
      <t>ネンド</t>
    </rPh>
    <phoneticPr fontId="8"/>
  </si>
  <si>
    <t>　　4.建設業就業者数、技能労働者不足率および建設業倒産件数は暦年（１月～12月）値</t>
    <phoneticPr fontId="8"/>
  </si>
  <si>
    <t>　　6.建設業労働者賃金指数は、事業所規模5人以上、現金給与総額の指数</t>
    <rPh sb="26" eb="28">
      <t>ゲンキン</t>
    </rPh>
    <rPh sb="28" eb="30">
      <t>キュウヨ</t>
    </rPh>
    <rPh sb="30" eb="32">
      <t>ソウガク</t>
    </rPh>
    <phoneticPr fontId="8"/>
  </si>
  <si>
    <t>２０１４年度</t>
    <rPh sb="4" eb="6">
      <t>ネンド</t>
    </rPh>
    <phoneticPr fontId="8"/>
  </si>
  <si>
    <t>建設業営業利益率 (％)※</t>
    <rPh sb="3" eb="5">
      <t>エイギョウ</t>
    </rPh>
    <phoneticPr fontId="35"/>
  </si>
  <si>
    <t>　　8.建設業営業利益率は、資本金1千万円未満の小規模法人も含む建設業法人全体の利益率</t>
    <rPh sb="4" eb="7">
      <t>ケンセツギョウ</t>
    </rPh>
    <rPh sb="7" eb="9">
      <t>エイギョウ</t>
    </rPh>
    <rPh sb="9" eb="11">
      <t>リエキ</t>
    </rPh>
    <rPh sb="11" eb="12">
      <t>リツ</t>
    </rPh>
    <rPh sb="14" eb="17">
      <t>シホンキン</t>
    </rPh>
    <rPh sb="18" eb="21">
      <t>センマンエン</t>
    </rPh>
    <rPh sb="21" eb="23">
      <t>ミマン</t>
    </rPh>
    <rPh sb="24" eb="27">
      <t>ショウキボ</t>
    </rPh>
    <rPh sb="27" eb="29">
      <t>ホウジン</t>
    </rPh>
    <rPh sb="30" eb="31">
      <t>フク</t>
    </rPh>
    <rPh sb="32" eb="34">
      <t>ケンセツ</t>
    </rPh>
    <rPh sb="34" eb="35">
      <t>ギョウ</t>
    </rPh>
    <rPh sb="35" eb="37">
      <t>ホウジン</t>
    </rPh>
    <rPh sb="37" eb="39">
      <t>ゼンタイ</t>
    </rPh>
    <rPh sb="40" eb="42">
      <t>リエキ</t>
    </rPh>
    <rPh sb="42" eb="43">
      <t>リツ</t>
    </rPh>
    <phoneticPr fontId="8"/>
  </si>
  <si>
    <t>２０１５年度</t>
    <rPh sb="4" eb="6">
      <t>ネンド</t>
    </rPh>
    <phoneticPr fontId="8"/>
  </si>
  <si>
    <t>国土交通省「建設投資見通し」 「建設業許可業者数調査」 「建設労働需給調査」 「建設工事費デフレーター」</t>
    <rPh sb="0" eb="2">
      <t>コクド</t>
    </rPh>
    <rPh sb="2" eb="5">
      <t>コウツウショウ</t>
    </rPh>
    <phoneticPr fontId="8"/>
  </si>
  <si>
    <t>財務省「法人企業統計調査」</t>
    <rPh sb="10" eb="12">
      <t>チョウサ</t>
    </rPh>
    <phoneticPr fontId="8"/>
  </si>
  <si>
    <t>２０１６年度</t>
    <rPh sb="4" eb="6">
      <t>ネンド</t>
    </rPh>
    <phoneticPr fontId="8"/>
  </si>
  <si>
    <t>２０１７年度</t>
    <rPh sb="4" eb="6">
      <t>ネンド</t>
    </rPh>
    <phoneticPr fontId="8"/>
  </si>
  <si>
    <t>２０１８年度</t>
    <rPh sb="4" eb="6">
      <t>ネンド</t>
    </rPh>
    <phoneticPr fontId="8"/>
  </si>
  <si>
    <t>　　5.技能労働者不足率は６職種計(不足率マイナスは過剰であることを示す)</t>
    <rPh sb="18" eb="20">
      <t>フソク</t>
    </rPh>
    <rPh sb="20" eb="21">
      <t>リツ</t>
    </rPh>
    <rPh sb="26" eb="28">
      <t>カジョウ</t>
    </rPh>
    <rPh sb="34" eb="35">
      <t>シメ</t>
    </rPh>
    <phoneticPr fontId="8"/>
  </si>
  <si>
    <t>２０１９年度</t>
    <rPh sb="4" eb="6">
      <t>ネンド</t>
    </rPh>
    <phoneticPr fontId="8"/>
  </si>
  <si>
    <t>建設投資額（建築補修（改装・改修）を含まず）</t>
    <rPh sb="0" eb="2">
      <t>ケンセツ</t>
    </rPh>
    <rPh sb="2" eb="4">
      <t>トウシ</t>
    </rPh>
    <rPh sb="6" eb="8">
      <t>ケンチク</t>
    </rPh>
    <rPh sb="8" eb="10">
      <t>ホシュウ</t>
    </rPh>
    <rPh sb="11" eb="13">
      <t>カイソウ</t>
    </rPh>
    <rPh sb="14" eb="16">
      <t>カイシュウ</t>
    </rPh>
    <rPh sb="18" eb="19">
      <t>フク</t>
    </rPh>
    <phoneticPr fontId="35"/>
  </si>
  <si>
    <t>２０２０年度</t>
    <rPh sb="4" eb="6">
      <t>ネンド</t>
    </rPh>
    <phoneticPr fontId="8"/>
  </si>
  <si>
    <t>▲1.1</t>
    <phoneticPr fontId="35"/>
  </si>
  <si>
    <t>建設工事費デフレーター
(2015年度＝100)</t>
    <phoneticPr fontId="8"/>
  </si>
  <si>
    <t>(実質・2015年度価格)</t>
    <phoneticPr fontId="8"/>
  </si>
  <si>
    <t>２０２１年度</t>
    <rPh sb="4" eb="6">
      <t>ネンド</t>
    </rPh>
    <phoneticPr fontId="8"/>
  </si>
  <si>
    <t>建設業労働者賃金指数
(2020年＝100)</t>
    <phoneticPr fontId="8"/>
  </si>
  <si>
    <t>https://www.stat-search.boj.or.jp/ssi/cgi-bin/famecgi2?cgi=$nme_a000&amp;lstSelection=PR01</t>
    <phoneticPr fontId="35"/>
  </si>
  <si>
    <t>https://www.nikkenren.com/publication/research.html</t>
    <phoneticPr fontId="35"/>
  </si>
  <si>
    <t>主要指標の推移</t>
    <phoneticPr fontId="8"/>
  </si>
  <si>
    <t>001478551.pdf (mlit.go.jp)</t>
  </si>
  <si>
    <t>２０２２年度</t>
    <rPh sb="4" eb="6">
      <t>ネンド</t>
    </rPh>
    <phoneticPr fontId="8"/>
  </si>
  <si>
    <t>資料出所：内閣府「国民経済計算」「令和5年度の経済見通しと経済財政運営の基本的態度」</t>
    <rPh sb="0" eb="2">
      <t>シリョウ</t>
    </rPh>
    <rPh sb="2" eb="4">
      <t>シュッショ</t>
    </rPh>
    <rPh sb="5" eb="7">
      <t>ナイカク</t>
    </rPh>
    <rPh sb="7" eb="8">
      <t>フ</t>
    </rPh>
    <rPh sb="9" eb="11">
      <t>コクミン</t>
    </rPh>
    <rPh sb="11" eb="13">
      <t>ケイザイ</t>
    </rPh>
    <rPh sb="13" eb="15">
      <t>ケイサン</t>
    </rPh>
    <rPh sb="17" eb="19">
      <t>レイワ</t>
    </rPh>
    <rPh sb="20" eb="22">
      <t>ネンド</t>
    </rPh>
    <rPh sb="22" eb="24">
      <t>ヘイネンド</t>
    </rPh>
    <rPh sb="23" eb="25">
      <t>ケイザイ</t>
    </rPh>
    <rPh sb="25" eb="27">
      <t>ミトオ</t>
    </rPh>
    <rPh sb="29" eb="31">
      <t>ケイザイ</t>
    </rPh>
    <rPh sb="31" eb="33">
      <t>ザイセイ</t>
    </rPh>
    <rPh sb="33" eb="35">
      <t>ウンエイ</t>
    </rPh>
    <rPh sb="36" eb="39">
      <t>キホンテキ</t>
    </rPh>
    <rPh sb="39" eb="41">
      <t>タイド</t>
    </rPh>
    <phoneticPr fontId="8"/>
  </si>
  <si>
    <t>001478910.pdf (mlit.go.jp)</t>
    <phoneticPr fontId="35"/>
  </si>
  <si>
    <t>https://www5.cao.go.jp/keizai1/mitoshi/2022/r050123mitoshi.pdf</t>
    <phoneticPr fontId="35"/>
  </si>
  <si>
    <t>(注)1.GDPの2021年度以前は内閣府「国民経済計算」、2022年度は内閣府「令和5度の経済見通しと経済財政運営の基本的態度（2023年1月23日閣議決定）による」</t>
    <rPh sb="13" eb="15">
      <t>ネンド</t>
    </rPh>
    <rPh sb="15" eb="17">
      <t>イゼン</t>
    </rPh>
    <rPh sb="34" eb="36">
      <t>ネンド</t>
    </rPh>
    <rPh sb="37" eb="39">
      <t>ナイカク</t>
    </rPh>
    <rPh sb="39" eb="40">
      <t>フ</t>
    </rPh>
    <rPh sb="41" eb="43">
      <t>レイワ</t>
    </rPh>
    <rPh sb="69" eb="70">
      <t>ネン</t>
    </rPh>
    <rPh sb="70" eb="71">
      <t>ヘイネン</t>
    </rPh>
    <rPh sb="71" eb="72">
      <t>ガツ</t>
    </rPh>
    <rPh sb="74" eb="75">
      <t>ヒ</t>
    </rPh>
    <rPh sb="75" eb="77">
      <t>カクギ</t>
    </rPh>
    <rPh sb="77" eb="79">
      <t>ケッテイ</t>
    </rPh>
    <phoneticPr fontId="8"/>
  </si>
  <si>
    <t>毎月勤労統計調査 毎月勤労統計調査　全国調査 長期時系列表 月次・年次・年度次・半期・四半期 | ファイル | 統計データを探す | 政府統計の総合窓口 (e-stat.go.jp)</t>
  </si>
  <si>
    <t>https://www.tsr-net.co.jp/news/status/detail/1197238_1610.html</t>
    <phoneticPr fontId="35"/>
  </si>
  <si>
    <t>all_846.pdf (mof.go.jp)</t>
  </si>
  <si>
    <t>労働力調査 基本集計　全都道府県 結果原表 全国 年次 2022年 | ファイル | 統計データを探す | 政府統計の総合窓口 (e-stat.go.jp)</t>
  </si>
  <si>
    <t>労働力調査 | ファイル | 統計データを探す | 政府統計の総合窓口 (e-stat.go.jp)</t>
  </si>
  <si>
    <t>　  9.「建設業営業利益率・うち大手建設会社」は、建設経済研究所による上場企業等40社の決算（連結））に基づく集計</t>
    <rPh sb="6" eb="9">
      <t>ケンセツギョウ</t>
    </rPh>
    <rPh sb="9" eb="11">
      <t>エイギョウ</t>
    </rPh>
    <rPh sb="11" eb="13">
      <t>リエキ</t>
    </rPh>
    <rPh sb="13" eb="14">
      <t>リツ</t>
    </rPh>
    <rPh sb="17" eb="19">
      <t>オオテ</t>
    </rPh>
    <rPh sb="19" eb="21">
      <t>ケンセツ</t>
    </rPh>
    <rPh sb="21" eb="23">
      <t>カイシャ</t>
    </rPh>
    <rPh sb="26" eb="28">
      <t>ケンセツ</t>
    </rPh>
    <rPh sb="28" eb="30">
      <t>ケイザイ</t>
    </rPh>
    <rPh sb="30" eb="33">
      <t>ケンキュウショ</t>
    </rPh>
    <rPh sb="36" eb="38">
      <t>ジョウジョウ</t>
    </rPh>
    <rPh sb="38" eb="40">
      <t>キギョウ</t>
    </rPh>
    <rPh sb="40" eb="41">
      <t>トウ</t>
    </rPh>
    <rPh sb="43" eb="44">
      <t>シャ</t>
    </rPh>
    <rPh sb="48" eb="50">
      <t>レンケツ</t>
    </rPh>
    <rPh sb="53" eb="54">
      <t>モト</t>
    </rPh>
    <rPh sb="56" eb="58">
      <t>シュウケイ</t>
    </rPh>
    <phoneticPr fontId="8"/>
  </si>
  <si>
    <t>主要建設会社決算分析 | 各種レポート | RICE　一般財団法人建設経済研究所</t>
  </si>
  <si>
    <t>　　　　　建設経済研究所「主要建設会社決算分析」</t>
    <phoneticPr fontId="35"/>
  </si>
  <si>
    <t>建設工事費デフレーター 時系列（年度別） 年度次 2022年度 | ファイル | 統計データを探す | 政府統計の総合窓口 (e-stat.go.jp)</t>
  </si>
  <si>
    <t>建設用材料企業物価指数
（2020年＝100）</t>
    <phoneticPr fontId="8"/>
  </si>
  <si>
    <t>2021ffm1n_jp.xlsx (live.com)</t>
  </si>
  <si>
    <t>2021年度国民経済計算（2015年基準・2008SNA） : 経済社会総合研究所 - 内閣府 (cao.go.jp)</t>
  </si>
  <si>
    <t>建設投資見通し 年度次 2023年度 | ファイル | 統計データを探す | 政府統計の総合窓口 (e-stat.go.jp)</t>
  </si>
  <si>
    <t>　　2.建設投資額は、2015年度より建築物リフォーム・リニューアル投資額を含む。建設投資額の2021年度及び2022年度は見込み額(2023年8月　国土交通省発表）</t>
    <rPh sb="15" eb="16">
      <t>ネン</t>
    </rPh>
    <rPh sb="16" eb="17">
      <t>ド</t>
    </rPh>
    <rPh sb="19" eb="22">
      <t>ケンチクブツ</t>
    </rPh>
    <rPh sb="34" eb="36">
      <t>トウシ</t>
    </rPh>
    <rPh sb="36" eb="37">
      <t>ガク</t>
    </rPh>
    <rPh sb="38" eb="39">
      <t>フク</t>
    </rPh>
    <rPh sb="41" eb="43">
      <t>ケンセツ</t>
    </rPh>
    <rPh sb="43" eb="45">
      <t>トウシ</t>
    </rPh>
    <rPh sb="45" eb="46">
      <t>ガク</t>
    </rPh>
    <rPh sb="53" eb="54">
      <t>オヨ</t>
    </rPh>
    <rPh sb="65" eb="66">
      <t>ガク</t>
    </rPh>
    <phoneticPr fontId="8"/>
  </si>
  <si>
    <t>　 10.大手建設会社・建設工事受注総額の数値は2011年度は日建連法人会員48社、2012年度から95社、2021年度は94社、2022年度は93社の集計値</t>
    <rPh sb="12" eb="14">
      <t>ケンセツ</t>
    </rPh>
    <rPh sb="14" eb="16">
      <t>コウジ</t>
    </rPh>
    <rPh sb="16" eb="18">
      <t>ジュチュウ</t>
    </rPh>
    <rPh sb="18" eb="20">
      <t>ソウガク</t>
    </rPh>
    <rPh sb="28" eb="30">
      <t>ネンド</t>
    </rPh>
    <rPh sb="40" eb="41">
      <t>シャ</t>
    </rPh>
    <rPh sb="46" eb="48">
      <t>ネンド</t>
    </rPh>
    <rPh sb="52" eb="53">
      <t>シャ</t>
    </rPh>
    <rPh sb="58" eb="60">
      <t>ネンド</t>
    </rPh>
    <rPh sb="63" eb="64">
      <t>シャ</t>
    </rPh>
    <rPh sb="69" eb="71">
      <t>ネンド</t>
    </rPh>
    <rPh sb="74" eb="75">
      <t>シャ</t>
    </rPh>
    <rPh sb="76" eb="78">
      <t>シュウケイ</t>
    </rPh>
    <rPh sb="78" eb="79">
      <t>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</si>
</sst>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.0;\-#,##0.0"/>
    <numFmt numFmtId="177" formatCode="&quot;&quot;\ #,##0.0;&quot;▲&quot;\ #,##0.0"/>
    <numFmt numFmtId="178" formatCode="\(&quot;&quot;\ #,##0.0\);\(&quot;▲&quot;\ #,##0.0\)"/>
    <numFmt numFmtId="179" formatCode="\(&quot;&quot;\ #,##0\);\(&quot;&quot;\ #,##0\)"/>
    <numFmt numFmtId="180" formatCode="#,##0&quot;万人&quot;"/>
    <numFmt numFmtId="181" formatCode="0.0;&quot;▲ &quot;0.0"/>
    <numFmt numFmtId="182" formatCode="0.0_ "/>
  </numFmts>
  <fonts count="40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3"/>
      <charset val="128"/>
    </font>
    <font>
      <u/>
      <sz val="12"/>
      <color theme="10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/>
      <right style="dotted">
        <color indexed="8"/>
      </right>
      <top style="thin">
        <color indexed="8"/>
      </top>
      <bottom style="thin">
        <color indexed="64"/>
      </bottom>
      <diagonal/>
    </border>
    <border>
      <left/>
      <right style="dotted">
        <color indexed="8"/>
      </right>
      <top/>
      <bottom style="hair">
        <color indexed="8"/>
      </bottom>
      <diagonal/>
    </border>
    <border>
      <left style="dotted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dotted">
        <color indexed="8"/>
      </left>
      <right style="thin">
        <color indexed="64"/>
      </right>
      <top style="hair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tted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dotted">
        <color indexed="8"/>
      </right>
      <top style="thin">
        <color indexed="64"/>
      </top>
      <bottom style="thin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 style="dotted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</borders>
  <cellStyleXfs count="262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0" borderId="0">
      <alignment horizontal="left" vertical="top" wrapText="1" indent="2"/>
    </xf>
    <xf numFmtId="0" fontId="4" fillId="0" borderId="0">
      <alignment horizontal="left" vertical="top" wrapText="1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24" borderId="1" applyNumberFormat="0" applyAlignment="0" applyProtection="0">
      <alignment vertical="center"/>
    </xf>
    <xf numFmtId="0" fontId="15" fillId="24" borderId="1" applyNumberFormat="0" applyAlignment="0" applyProtection="0">
      <alignment vertical="center"/>
    </xf>
    <xf numFmtId="0" fontId="15" fillId="24" borderId="1" applyNumberFormat="0" applyAlignment="0" applyProtection="0">
      <alignment vertical="center"/>
    </xf>
    <xf numFmtId="0" fontId="15" fillId="24" borderId="1" applyNumberFormat="0" applyAlignment="0" applyProtection="0">
      <alignment vertical="center"/>
    </xf>
    <xf numFmtId="0" fontId="15" fillId="24" borderId="1" applyNumberFormat="0" applyAlignment="0" applyProtection="0">
      <alignment vertical="center"/>
    </xf>
    <xf numFmtId="0" fontId="15" fillId="24" borderId="1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17" fillId="6" borderId="2" applyNumberFormat="0" applyFon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5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26" fillId="10" borderId="12" applyNumberFormat="0" applyAlignment="0" applyProtection="0">
      <alignment vertical="center"/>
    </xf>
    <xf numFmtId="0" fontId="26" fillId="10" borderId="12" applyNumberFormat="0" applyAlignment="0" applyProtection="0">
      <alignment vertical="center"/>
    </xf>
    <xf numFmtId="0" fontId="26" fillId="10" borderId="12" applyNumberFormat="0" applyAlignment="0" applyProtection="0">
      <alignment vertical="center"/>
    </xf>
    <xf numFmtId="0" fontId="26" fillId="10" borderId="12" applyNumberFormat="0" applyAlignment="0" applyProtection="0">
      <alignment vertical="center"/>
    </xf>
    <xf numFmtId="0" fontId="26" fillId="10" borderId="1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28" fillId="12" borderId="4" applyNumberFormat="0" applyAlignment="0" applyProtection="0">
      <alignment vertical="center"/>
    </xf>
    <xf numFmtId="0" fontId="28" fillId="2" borderId="4" applyNumberFormat="0" applyAlignment="0" applyProtection="0">
      <alignment vertical="center"/>
    </xf>
    <xf numFmtId="0" fontId="28" fillId="2" borderId="4" applyNumberFormat="0" applyAlignment="0" applyProtection="0">
      <alignment vertical="center"/>
    </xf>
    <xf numFmtId="0" fontId="28" fillId="2" borderId="4" applyNumberFormat="0" applyAlignment="0" applyProtection="0">
      <alignment vertical="center"/>
    </xf>
    <xf numFmtId="0" fontId="28" fillId="2" borderId="4" applyNumberFormat="0" applyAlignment="0" applyProtection="0">
      <alignment vertical="center"/>
    </xf>
    <xf numFmtId="0" fontId="28" fillId="2" borderId="4" applyNumberFormat="0" applyAlignment="0" applyProtection="0">
      <alignment vertical="center"/>
    </xf>
    <xf numFmtId="0" fontId="12" fillId="0" borderId="0">
      <alignment vertical="center"/>
    </xf>
    <xf numFmtId="0" fontId="4" fillId="0" borderId="0"/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36" fillId="0" borderId="0">
      <alignment vertical="center"/>
    </xf>
    <xf numFmtId="0" fontId="5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7" fillId="0" borderId="0"/>
    <xf numFmtId="0" fontId="1" fillId="0" borderId="0">
      <alignment vertical="center"/>
    </xf>
    <xf numFmtId="0" fontId="38" fillId="0" borderId="0" applyNumberFormat="0" applyFill="0" applyBorder="0" applyAlignment="0" applyProtection="0"/>
  </cellStyleXfs>
  <cellXfs count="108">
    <xf numFmtId="0" fontId="0" fillId="0" borderId="0" xfId="0"/>
    <xf numFmtId="37" fontId="9" fillId="0" borderId="0" xfId="0" applyNumberFormat="1" applyFont="1" applyAlignment="1">
      <alignment vertical="center"/>
    </xf>
    <xf numFmtId="177" fontId="9" fillId="0" borderId="19" xfId="0" applyNumberFormat="1" applyFont="1" applyBorder="1" applyAlignment="1">
      <alignment vertical="center"/>
    </xf>
    <xf numFmtId="177" fontId="9" fillId="0" borderId="20" xfId="0" applyNumberFormat="1" applyFont="1" applyBorder="1" applyAlignment="1">
      <alignment vertical="center"/>
    </xf>
    <xf numFmtId="177" fontId="9" fillId="0" borderId="21" xfId="0" applyNumberFormat="1" applyFont="1" applyBorder="1" applyAlignment="1">
      <alignment vertical="center"/>
    </xf>
    <xf numFmtId="176" fontId="9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178" fontId="9" fillId="0" borderId="23" xfId="0" applyNumberFormat="1" applyFont="1" applyBorder="1" applyAlignment="1">
      <alignment vertical="center"/>
    </xf>
    <xf numFmtId="178" fontId="9" fillId="0" borderId="24" xfId="0" applyNumberFormat="1" applyFont="1" applyBorder="1" applyAlignment="1">
      <alignment vertical="center"/>
    </xf>
    <xf numFmtId="176" fontId="9" fillId="0" borderId="26" xfId="0" applyNumberFormat="1" applyFont="1" applyBorder="1" applyAlignment="1">
      <alignment vertical="center"/>
    </xf>
    <xf numFmtId="176" fontId="9" fillId="0" borderId="27" xfId="0" applyNumberFormat="1" applyFont="1" applyBorder="1" applyAlignment="1">
      <alignment vertical="center"/>
    </xf>
    <xf numFmtId="177" fontId="9" fillId="0" borderId="28" xfId="0" applyNumberFormat="1" applyFont="1" applyBorder="1" applyAlignment="1">
      <alignment vertical="center"/>
    </xf>
    <xf numFmtId="37" fontId="9" fillId="0" borderId="26" xfId="0" applyNumberFormat="1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9" fillId="0" borderId="29" xfId="0" applyFont="1" applyBorder="1" applyAlignment="1">
      <alignment horizontal="centerContinuous"/>
    </xf>
    <xf numFmtId="0" fontId="9" fillId="0" borderId="30" xfId="0" applyFont="1" applyBorder="1" applyAlignment="1">
      <alignment horizontal="centerContinuous"/>
    </xf>
    <xf numFmtId="0" fontId="9" fillId="0" borderId="1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32" xfId="0" applyFont="1" applyBorder="1" applyAlignment="1">
      <alignment horizontal="left" vertical="center" shrinkToFi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35" xfId="0" applyFont="1" applyBorder="1" applyAlignment="1">
      <alignment vertical="center" wrapText="1"/>
    </xf>
    <xf numFmtId="177" fontId="9" fillId="0" borderId="36" xfId="0" applyNumberFormat="1" applyFont="1" applyBorder="1" applyAlignment="1">
      <alignment vertical="center"/>
    </xf>
    <xf numFmtId="180" fontId="9" fillId="0" borderId="22" xfId="0" applyNumberFormat="1" applyFont="1" applyBorder="1" applyAlignment="1">
      <alignment horizontal="right" vertical="center"/>
    </xf>
    <xf numFmtId="0" fontId="9" fillId="0" borderId="40" xfId="0" applyFont="1" applyBorder="1" applyAlignment="1">
      <alignment horizontal="left" vertical="center" wrapText="1"/>
    </xf>
    <xf numFmtId="37" fontId="9" fillId="0" borderId="42" xfId="0" applyNumberFormat="1" applyFont="1" applyBorder="1" applyAlignment="1">
      <alignment vertical="center"/>
    </xf>
    <xf numFmtId="177" fontId="9" fillId="0" borderId="37" xfId="0" applyNumberFormat="1" applyFont="1" applyBorder="1" applyAlignment="1">
      <alignment vertical="center"/>
    </xf>
    <xf numFmtId="176" fontId="9" fillId="0" borderId="44" xfId="0" applyNumberFormat="1" applyFont="1" applyBorder="1" applyAlignment="1">
      <alignment vertical="center"/>
    </xf>
    <xf numFmtId="37" fontId="9" fillId="0" borderId="33" xfId="0" applyNumberFormat="1" applyFont="1" applyBorder="1" applyAlignment="1">
      <alignment vertical="center"/>
    </xf>
    <xf numFmtId="37" fontId="9" fillId="0" borderId="34" xfId="0" applyNumberFormat="1" applyFont="1" applyBorder="1" applyAlignment="1">
      <alignment vertical="center"/>
    </xf>
    <xf numFmtId="37" fontId="9" fillId="0" borderId="47" xfId="0" applyNumberFormat="1" applyFont="1" applyBorder="1" applyAlignment="1">
      <alignment vertical="center"/>
    </xf>
    <xf numFmtId="177" fontId="9" fillId="0" borderId="48" xfId="0" applyNumberFormat="1" applyFont="1" applyBorder="1" applyAlignment="1">
      <alignment vertical="center"/>
    </xf>
    <xf numFmtId="177" fontId="9" fillId="0" borderId="49" xfId="0" applyNumberFormat="1" applyFont="1" applyBorder="1" applyAlignment="1">
      <alignment vertical="center"/>
    </xf>
    <xf numFmtId="177" fontId="9" fillId="0" borderId="50" xfId="0" applyNumberFormat="1" applyFont="1" applyBorder="1" applyAlignment="1">
      <alignment vertical="center"/>
    </xf>
    <xf numFmtId="176" fontId="9" fillId="0" borderId="51" xfId="0" applyNumberFormat="1" applyFont="1" applyBorder="1" applyAlignment="1">
      <alignment vertical="center"/>
    </xf>
    <xf numFmtId="176" fontId="9" fillId="0" borderId="23" xfId="0" applyNumberFormat="1" applyFont="1" applyBorder="1" applyAlignment="1">
      <alignment vertical="center"/>
    </xf>
    <xf numFmtId="0" fontId="9" fillId="0" borderId="52" xfId="0" applyFont="1" applyBorder="1" applyAlignment="1">
      <alignment vertical="center" wrapText="1"/>
    </xf>
    <xf numFmtId="0" fontId="9" fillId="0" borderId="5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54" xfId="0" applyFont="1" applyBorder="1" applyAlignment="1">
      <alignment horizontal="left" vertical="center" wrapText="1" indent="1"/>
    </xf>
    <xf numFmtId="0" fontId="9" fillId="0" borderId="55" xfId="0" applyFont="1" applyBorder="1" applyAlignment="1">
      <alignment horizontal="left" vertical="center" wrapText="1" indent="2"/>
    </xf>
    <xf numFmtId="0" fontId="9" fillId="0" borderId="56" xfId="0" applyFont="1" applyBorder="1" applyAlignment="1">
      <alignment horizontal="left" vertical="center" wrapText="1" indent="1"/>
    </xf>
    <xf numFmtId="0" fontId="9" fillId="0" borderId="57" xfId="0" applyFont="1" applyBorder="1" applyAlignment="1">
      <alignment vertical="center" wrapText="1"/>
    </xf>
    <xf numFmtId="0" fontId="9" fillId="0" borderId="58" xfId="0" applyFont="1" applyBorder="1" applyAlignment="1">
      <alignment vertical="center" wrapText="1"/>
    </xf>
    <xf numFmtId="0" fontId="9" fillId="0" borderId="59" xfId="0" applyFont="1" applyBorder="1" applyAlignment="1">
      <alignment vertical="center" wrapText="1"/>
    </xf>
    <xf numFmtId="0" fontId="9" fillId="0" borderId="60" xfId="0" applyFont="1" applyBorder="1" applyAlignment="1">
      <alignment vertical="center" wrapText="1"/>
    </xf>
    <xf numFmtId="0" fontId="9" fillId="0" borderId="59" xfId="0" applyFont="1" applyBorder="1" applyAlignment="1">
      <alignment horizontal="left" vertical="center" wrapText="1"/>
    </xf>
    <xf numFmtId="181" fontId="9" fillId="0" borderId="25" xfId="0" applyNumberFormat="1" applyFont="1" applyBorder="1" applyAlignment="1">
      <alignment vertical="center"/>
    </xf>
    <xf numFmtId="0" fontId="9" fillId="0" borderId="0" xfId="0" applyFont="1"/>
    <xf numFmtId="182" fontId="9" fillId="0" borderId="0" xfId="0" applyNumberFormat="1" applyFont="1"/>
    <xf numFmtId="0" fontId="9" fillId="0" borderId="61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37" fontId="0" fillId="0" borderId="0" xfId="0" applyNumberFormat="1"/>
    <xf numFmtId="37" fontId="9" fillId="0" borderId="0" xfId="0" applyNumberFormat="1" applyFont="1"/>
    <xf numFmtId="37" fontId="9" fillId="0" borderId="0" xfId="0" applyNumberFormat="1" applyFont="1" applyAlignment="1">
      <alignment horizontal="left" indent="3"/>
    </xf>
    <xf numFmtId="0" fontId="9" fillId="0" borderId="0" xfId="0" applyFont="1" applyAlignment="1">
      <alignment horizontal="left"/>
    </xf>
    <xf numFmtId="176" fontId="7" fillId="0" borderId="26" xfId="0" applyNumberFormat="1" applyFont="1" applyBorder="1" applyAlignment="1">
      <alignment vertical="center"/>
    </xf>
    <xf numFmtId="177" fontId="7" fillId="0" borderId="21" xfId="0" applyNumberFormat="1" applyFont="1" applyBorder="1" applyAlignment="1">
      <alignment vertical="center"/>
    </xf>
    <xf numFmtId="176" fontId="7" fillId="0" borderId="44" xfId="0" applyNumberFormat="1" applyFont="1" applyBorder="1" applyAlignment="1">
      <alignment vertical="center"/>
    </xf>
    <xf numFmtId="177" fontId="7" fillId="0" borderId="20" xfId="0" applyNumberFormat="1" applyFont="1" applyBorder="1" applyAlignment="1">
      <alignment vertical="center"/>
    </xf>
    <xf numFmtId="37" fontId="7" fillId="0" borderId="25" xfId="0" applyNumberFormat="1" applyFont="1" applyBorder="1" applyAlignment="1">
      <alignment vertical="center"/>
    </xf>
    <xf numFmtId="177" fontId="7" fillId="0" borderId="43" xfId="0" applyNumberFormat="1" applyFont="1" applyBorder="1" applyAlignment="1">
      <alignment vertical="center"/>
    </xf>
    <xf numFmtId="37" fontId="7" fillId="0" borderId="47" xfId="0" applyNumberFormat="1" applyFont="1" applyBorder="1" applyAlignment="1">
      <alignment vertical="center"/>
    </xf>
    <xf numFmtId="177" fontId="7" fillId="0" borderId="48" xfId="0" applyNumberFormat="1" applyFont="1" applyBorder="1" applyAlignment="1">
      <alignment vertical="center"/>
    </xf>
    <xf numFmtId="37" fontId="7" fillId="0" borderId="33" xfId="0" applyNumberFormat="1" applyFont="1" applyBorder="1" applyAlignment="1">
      <alignment vertical="center"/>
    </xf>
    <xf numFmtId="177" fontId="7" fillId="0" borderId="49" xfId="0" applyNumberFormat="1" applyFont="1" applyBorder="1" applyAlignment="1">
      <alignment vertical="center"/>
    </xf>
    <xf numFmtId="37" fontId="7" fillId="0" borderId="34" xfId="0" applyNumberFormat="1" applyFont="1" applyBorder="1" applyAlignment="1">
      <alignment vertical="center"/>
    </xf>
    <xf numFmtId="177" fontId="7" fillId="0" borderId="50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37" fontId="7" fillId="0" borderId="45" xfId="0" applyNumberFormat="1" applyFont="1" applyBorder="1" applyAlignment="1">
      <alignment vertical="center"/>
    </xf>
    <xf numFmtId="177" fontId="7" fillId="0" borderId="46" xfId="0" applyNumberFormat="1" applyFont="1" applyBorder="1" applyAlignment="1">
      <alignment vertical="center"/>
    </xf>
    <xf numFmtId="37" fontId="7" fillId="0" borderId="42" xfId="0" applyNumberFormat="1" applyFont="1" applyBorder="1" applyAlignment="1">
      <alignment vertical="center"/>
    </xf>
    <xf numFmtId="177" fontId="7" fillId="0" borderId="37" xfId="0" applyNumberFormat="1" applyFont="1" applyBorder="1" applyAlignment="1">
      <alignment vertical="center"/>
    </xf>
    <xf numFmtId="180" fontId="7" fillId="0" borderId="22" xfId="0" applyNumberFormat="1" applyFont="1" applyBorder="1" applyAlignment="1">
      <alignment horizontal="right" vertical="center"/>
    </xf>
    <xf numFmtId="177" fontId="7" fillId="0" borderId="19" xfId="0" applyNumberFormat="1" applyFont="1" applyBorder="1" applyAlignment="1">
      <alignment vertical="center"/>
    </xf>
    <xf numFmtId="178" fontId="7" fillId="0" borderId="23" xfId="0" applyNumberFormat="1" applyFont="1" applyBorder="1" applyAlignment="1">
      <alignment vertical="center"/>
    </xf>
    <xf numFmtId="178" fontId="7" fillId="0" borderId="24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5" xfId="0" applyNumberFormat="1" applyFont="1" applyBorder="1" applyAlignment="1">
      <alignment vertical="center"/>
    </xf>
    <xf numFmtId="37" fontId="7" fillId="0" borderId="0" xfId="0" applyNumberFormat="1" applyFont="1" applyAlignment="1">
      <alignment vertical="center"/>
    </xf>
    <xf numFmtId="179" fontId="7" fillId="0" borderId="16" xfId="168" applyNumberFormat="1" applyFont="1" applyFill="1" applyBorder="1" applyAlignment="1" applyProtection="1">
      <alignment vertical="center"/>
    </xf>
    <xf numFmtId="37" fontId="7" fillId="0" borderId="29" xfId="0" applyNumberFormat="1" applyFont="1" applyBorder="1" applyAlignment="1">
      <alignment vertical="center"/>
    </xf>
    <xf numFmtId="177" fontId="7" fillId="0" borderId="41" xfId="0" applyNumberFormat="1" applyFont="1" applyBorder="1" applyAlignment="1">
      <alignment vertical="center"/>
    </xf>
    <xf numFmtId="37" fontId="7" fillId="0" borderId="38" xfId="0" applyNumberFormat="1" applyFont="1" applyBorder="1" applyAlignment="1">
      <alignment vertical="center"/>
    </xf>
    <xf numFmtId="177" fontId="7" fillId="0" borderId="39" xfId="0" applyNumberFormat="1" applyFont="1" applyBorder="1" applyAlignment="1">
      <alignment vertical="center"/>
    </xf>
    <xf numFmtId="177" fontId="9" fillId="0" borderId="15" xfId="0" applyNumberFormat="1" applyFont="1" applyBorder="1" applyAlignment="1">
      <alignment vertical="center"/>
    </xf>
    <xf numFmtId="177" fontId="7" fillId="0" borderId="17" xfId="0" applyNumberFormat="1" applyFont="1" applyBorder="1" applyAlignment="1">
      <alignment vertical="center"/>
    </xf>
    <xf numFmtId="37" fontId="7" fillId="0" borderId="15" xfId="0" applyNumberFormat="1" applyFont="1" applyBorder="1" applyAlignment="1">
      <alignment vertical="center"/>
    </xf>
    <xf numFmtId="177" fontId="7" fillId="0" borderId="36" xfId="0" applyNumberFormat="1" applyFont="1" applyBorder="1" applyAlignment="1">
      <alignment vertical="center"/>
    </xf>
    <xf numFmtId="177" fontId="7" fillId="0" borderId="21" xfId="0" applyNumberFormat="1" applyFont="1" applyBorder="1" applyAlignment="1">
      <alignment horizontal="right" vertical="center"/>
    </xf>
    <xf numFmtId="177" fontId="7" fillId="0" borderId="43" xfId="0" applyNumberFormat="1" applyFont="1" applyBorder="1" applyAlignment="1">
      <alignment horizontal="right" vertical="center"/>
    </xf>
    <xf numFmtId="0" fontId="9" fillId="0" borderId="63" xfId="0" applyFont="1" applyBorder="1" applyAlignment="1">
      <alignment horizontal="left" vertical="center" wrapText="1" indent="1"/>
    </xf>
    <xf numFmtId="37" fontId="7" fillId="0" borderId="64" xfId="0" applyNumberFormat="1" applyFont="1" applyBorder="1" applyAlignment="1">
      <alignment vertical="center"/>
    </xf>
    <xf numFmtId="177" fontId="7" fillId="0" borderId="65" xfId="0" applyNumberFormat="1" applyFont="1" applyBorder="1" applyAlignment="1">
      <alignment vertical="center"/>
    </xf>
    <xf numFmtId="177" fontId="7" fillId="0" borderId="66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37" fontId="38" fillId="0" borderId="0" xfId="261" applyNumberFormat="1" applyAlignment="1">
      <alignment horizontal="left" indent="3"/>
    </xf>
    <xf numFmtId="0" fontId="38" fillId="0" borderId="0" xfId="261" applyAlignment="1">
      <alignment horizontal="center"/>
    </xf>
    <xf numFmtId="0" fontId="38" fillId="0" borderId="0" xfId="261"/>
    <xf numFmtId="0" fontId="38" fillId="0" borderId="0" xfId="261" applyAlignment="1">
      <alignment horizontal="left" vertical="top"/>
    </xf>
    <xf numFmtId="0" fontId="9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8" fillId="0" borderId="0" xfId="261" applyAlignment="1">
      <alignment horizontal="left"/>
    </xf>
  </cellXfs>
  <cellStyles count="26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2_02_11、15_1、16_1(2012)_日建連会員48社受注_0528修正" xfId="132" xr:uid="{00000000-0005-0000-0000-000083000000}"/>
    <cellStyle name="チェック セル 3" xfId="133" xr:uid="{00000000-0005-0000-0000-000084000000}"/>
    <cellStyle name="どちらでもない" xfId="134" builtinId="28" customBuiltin="1"/>
    <cellStyle name="どちらでもない 2" xfId="135" xr:uid="{00000000-0005-0000-0000-000086000000}"/>
    <cellStyle name="どちらでもない 2 2" xfId="136" xr:uid="{00000000-0005-0000-0000-000087000000}"/>
    <cellStyle name="どちらでもない 2 3" xfId="137" xr:uid="{00000000-0005-0000-0000-000088000000}"/>
    <cellStyle name="どちらでもない 3" xfId="138" xr:uid="{00000000-0005-0000-0000-000089000000}"/>
    <cellStyle name="パーセント 2" xfId="257" xr:uid="{00000000-0005-0000-0000-00008A000000}"/>
    <cellStyle name="ハイパーリンク" xfId="261" builtinId="8"/>
    <cellStyle name="ハイパーリンク 2" xfId="139" xr:uid="{00000000-0005-0000-0000-00008B000000}"/>
    <cellStyle name="メモ" xfId="140" builtinId="10" customBuiltin="1"/>
    <cellStyle name="メモ 2" xfId="141" xr:uid="{00000000-0005-0000-0000-00008D000000}"/>
    <cellStyle name="メモ 2 2" xfId="142" xr:uid="{00000000-0005-0000-0000-00008E000000}"/>
    <cellStyle name="メモ 2 3" xfId="143" xr:uid="{00000000-0005-0000-0000-00008F000000}"/>
    <cellStyle name="メモ 2_02_11、15_1、16_1(2012)_日建連会員48社受注_0528修正" xfId="144" xr:uid="{00000000-0005-0000-0000-000090000000}"/>
    <cellStyle name="メモ 3" xfId="145" xr:uid="{00000000-0005-0000-0000-000091000000}"/>
    <cellStyle name="リンク セル" xfId="146" builtinId="24" customBuiltin="1"/>
    <cellStyle name="リンク セル 2" xfId="147" xr:uid="{00000000-0005-0000-0000-000093000000}"/>
    <cellStyle name="リンク セル 2 2" xfId="148" xr:uid="{00000000-0005-0000-0000-000094000000}"/>
    <cellStyle name="リンク セル 2 3" xfId="149" xr:uid="{00000000-0005-0000-0000-000095000000}"/>
    <cellStyle name="リンク セル 2_02_11、15_1、16_1(2012)_日建連会員48社受注_0528修正" xfId="150" xr:uid="{00000000-0005-0000-0000-000096000000}"/>
    <cellStyle name="リンク セル 3" xfId="151" xr:uid="{00000000-0005-0000-0000-000097000000}"/>
    <cellStyle name="悪い" xfId="152" builtinId="27" customBuiltin="1"/>
    <cellStyle name="悪い 2" xfId="153" xr:uid="{00000000-0005-0000-0000-000099000000}"/>
    <cellStyle name="悪い 2 2" xfId="154" xr:uid="{00000000-0005-0000-0000-00009A000000}"/>
    <cellStyle name="悪い 2 3" xfId="155" xr:uid="{00000000-0005-0000-0000-00009B000000}"/>
    <cellStyle name="悪い 3" xfId="156" xr:uid="{00000000-0005-0000-0000-00009C000000}"/>
    <cellStyle name="計算" xfId="157" builtinId="22" customBuiltin="1"/>
    <cellStyle name="計算 2" xfId="158" xr:uid="{00000000-0005-0000-0000-00009E000000}"/>
    <cellStyle name="計算 2 2" xfId="159" xr:uid="{00000000-0005-0000-0000-00009F000000}"/>
    <cellStyle name="計算 2 3" xfId="160" xr:uid="{00000000-0005-0000-0000-0000A0000000}"/>
    <cellStyle name="計算 2_02_11、15_1、16_1(2012)_日建連会員48社受注_0528修正" xfId="161" xr:uid="{00000000-0005-0000-0000-0000A1000000}"/>
    <cellStyle name="計算 3" xfId="162" xr:uid="{00000000-0005-0000-0000-0000A2000000}"/>
    <cellStyle name="警告文" xfId="163" builtinId="11" customBuiltin="1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警告文 3" xfId="167" xr:uid="{00000000-0005-0000-0000-0000A7000000}"/>
    <cellStyle name="桁区切り" xfId="168" builtinId="6"/>
    <cellStyle name="桁区切り 2" xfId="169" xr:uid="{00000000-0005-0000-0000-0000A9000000}"/>
    <cellStyle name="桁区切り 3" xfId="170" xr:uid="{00000000-0005-0000-0000-0000AA000000}"/>
    <cellStyle name="桁区切り 4" xfId="171" xr:uid="{00000000-0005-0000-0000-0000AB000000}"/>
    <cellStyle name="桁区切り 5" xfId="256" xr:uid="{00000000-0005-0000-0000-0000AC000000}"/>
    <cellStyle name="見出し 1" xfId="172" builtinId="16" customBuiltin="1"/>
    <cellStyle name="見出し 1 2" xfId="173" xr:uid="{00000000-0005-0000-0000-0000AE000000}"/>
    <cellStyle name="見出し 1 2 2" xfId="174" xr:uid="{00000000-0005-0000-0000-0000AF000000}"/>
    <cellStyle name="見出し 1 2 3" xfId="175" xr:uid="{00000000-0005-0000-0000-0000B0000000}"/>
    <cellStyle name="見出し 1 2_02_11、15_1、16_1(2012)_日建連会員48社受注_0528修正" xfId="176" xr:uid="{00000000-0005-0000-0000-0000B1000000}"/>
    <cellStyle name="見出し 1 3" xfId="177" xr:uid="{00000000-0005-0000-0000-0000B2000000}"/>
    <cellStyle name="見出し 2" xfId="178" builtinId="17" customBuiltin="1"/>
    <cellStyle name="見出し 2 2" xfId="179" xr:uid="{00000000-0005-0000-0000-0000B4000000}"/>
    <cellStyle name="見出し 2 2 2" xfId="180" xr:uid="{00000000-0005-0000-0000-0000B5000000}"/>
    <cellStyle name="見出し 2 2 3" xfId="181" xr:uid="{00000000-0005-0000-0000-0000B6000000}"/>
    <cellStyle name="見出し 2 2_02_11、15_1、16_1(2012)_日建連会員48社受注_0528修正" xfId="182" xr:uid="{00000000-0005-0000-0000-0000B7000000}"/>
    <cellStyle name="見出し 2 3" xfId="183" xr:uid="{00000000-0005-0000-0000-0000B8000000}"/>
    <cellStyle name="見出し 3" xfId="184" builtinId="18" customBuiltin="1"/>
    <cellStyle name="見出し 3 2" xfId="185" xr:uid="{00000000-0005-0000-0000-0000BA000000}"/>
    <cellStyle name="見出し 3 2 2" xfId="186" xr:uid="{00000000-0005-0000-0000-0000BB000000}"/>
    <cellStyle name="見出し 3 2 3" xfId="187" xr:uid="{00000000-0005-0000-0000-0000BC000000}"/>
    <cellStyle name="見出し 3 2_02_11、15_1、16_1(2012)_日建連会員48社受注_0528修正" xfId="188" xr:uid="{00000000-0005-0000-0000-0000BD000000}"/>
    <cellStyle name="見出し 3 3" xfId="189" xr:uid="{00000000-0005-0000-0000-0000BE000000}"/>
    <cellStyle name="見出し 4" xfId="190" builtinId="19" customBuiltin="1"/>
    <cellStyle name="見出し 4 2" xfId="191" xr:uid="{00000000-0005-0000-0000-0000C0000000}"/>
    <cellStyle name="見出し 4 2 2" xfId="192" xr:uid="{00000000-0005-0000-0000-0000C1000000}"/>
    <cellStyle name="見出し 4 2 3" xfId="193" xr:uid="{00000000-0005-0000-0000-0000C2000000}"/>
    <cellStyle name="見出し 4 3" xfId="194" xr:uid="{00000000-0005-0000-0000-0000C3000000}"/>
    <cellStyle name="集計" xfId="195" builtinId="25" customBuiltin="1"/>
    <cellStyle name="集計 2" xfId="196" xr:uid="{00000000-0005-0000-0000-0000C5000000}"/>
    <cellStyle name="集計 2 2" xfId="197" xr:uid="{00000000-0005-0000-0000-0000C6000000}"/>
    <cellStyle name="集計 2 3" xfId="198" xr:uid="{00000000-0005-0000-0000-0000C7000000}"/>
    <cellStyle name="集計 2_02_11、15_1、16_1(2012)_日建連会員48社受注_0528修正" xfId="199" xr:uid="{00000000-0005-0000-0000-0000C8000000}"/>
    <cellStyle name="集計 3" xfId="200" xr:uid="{00000000-0005-0000-0000-0000C9000000}"/>
    <cellStyle name="出力" xfId="201" builtinId="21" customBuiltin="1"/>
    <cellStyle name="出力 2" xfId="202" xr:uid="{00000000-0005-0000-0000-0000CB000000}"/>
    <cellStyle name="出力 2 2" xfId="203" xr:uid="{00000000-0005-0000-0000-0000CC000000}"/>
    <cellStyle name="出力 2 3" xfId="204" xr:uid="{00000000-0005-0000-0000-0000CD000000}"/>
    <cellStyle name="出力 2_02_11、15_1、16_1(2012)_日建連会員48社受注_0528修正" xfId="205" xr:uid="{00000000-0005-0000-0000-0000CE000000}"/>
    <cellStyle name="出力 3" xfId="206" xr:uid="{00000000-0005-0000-0000-0000CF000000}"/>
    <cellStyle name="説明文" xfId="207" builtinId="53" customBuiltin="1"/>
    <cellStyle name="説明文 2" xfId="208" xr:uid="{00000000-0005-0000-0000-0000D1000000}"/>
    <cellStyle name="説明文 2 2" xfId="209" xr:uid="{00000000-0005-0000-0000-0000D2000000}"/>
    <cellStyle name="説明文 2 3" xfId="210" xr:uid="{00000000-0005-0000-0000-0000D3000000}"/>
    <cellStyle name="説明文 3" xfId="211" xr:uid="{00000000-0005-0000-0000-0000D4000000}"/>
    <cellStyle name="通貨 2" xfId="212" xr:uid="{00000000-0005-0000-0000-0000D5000000}"/>
    <cellStyle name="通貨 2 2" xfId="213" xr:uid="{00000000-0005-0000-0000-0000D6000000}"/>
    <cellStyle name="入力" xfId="214" builtinId="20" customBuiltin="1"/>
    <cellStyle name="入力 2" xfId="215" xr:uid="{00000000-0005-0000-0000-0000D8000000}"/>
    <cellStyle name="入力 2 2" xfId="216" xr:uid="{00000000-0005-0000-0000-0000D9000000}"/>
    <cellStyle name="入力 2 3" xfId="217" xr:uid="{00000000-0005-0000-0000-0000DA000000}"/>
    <cellStyle name="入力 2_02_11、15_1、16_1(2012)_日建連会員48社受注_0528修正" xfId="218" xr:uid="{00000000-0005-0000-0000-0000DB000000}"/>
    <cellStyle name="入力 3" xfId="219" xr:uid="{00000000-0005-0000-0000-0000DC000000}"/>
    <cellStyle name="標準" xfId="0" builtinId="0"/>
    <cellStyle name="標準 10" xfId="255" xr:uid="{00000000-0005-0000-0000-0000DE000000}"/>
    <cellStyle name="標準 11" xfId="258" xr:uid="{00000000-0005-0000-0000-0000DF000000}"/>
    <cellStyle name="標準 12" xfId="259" xr:uid="{00000000-0005-0000-0000-0000E0000000}"/>
    <cellStyle name="標準 13" xfId="260" xr:uid="{00000000-0005-0000-0000-0000E1000000}"/>
    <cellStyle name="標準 2" xfId="220" xr:uid="{00000000-0005-0000-0000-0000E2000000}"/>
    <cellStyle name="標準 2 2" xfId="221" xr:uid="{00000000-0005-0000-0000-0000E3000000}"/>
    <cellStyle name="標準 2 2 2" xfId="222" xr:uid="{00000000-0005-0000-0000-0000E4000000}"/>
    <cellStyle name="標準 2 2 2 2" xfId="223" xr:uid="{00000000-0005-0000-0000-0000E5000000}"/>
    <cellStyle name="標準 2 2 3" xfId="224" xr:uid="{00000000-0005-0000-0000-0000E6000000}"/>
    <cellStyle name="標準 2 2_02_11、15_1、16_1(2012)_日建連会員48社受注_0528修正" xfId="225" xr:uid="{00000000-0005-0000-0000-0000E7000000}"/>
    <cellStyle name="標準 2 3" xfId="226" xr:uid="{00000000-0005-0000-0000-0000E8000000}"/>
    <cellStyle name="標準 2 3 2" xfId="227" xr:uid="{00000000-0005-0000-0000-0000E9000000}"/>
    <cellStyle name="標準 2 3_Nikkenren" xfId="228" xr:uid="{00000000-0005-0000-0000-0000EA000000}"/>
    <cellStyle name="標準 2 4" xfId="229" xr:uid="{00000000-0005-0000-0000-0000EB000000}"/>
    <cellStyle name="標準 2 4 2" xfId="230" xr:uid="{00000000-0005-0000-0000-0000EC000000}"/>
    <cellStyle name="標準 2 4_Form03_Menu" xfId="231" xr:uid="{00000000-0005-0000-0000-0000ED000000}"/>
    <cellStyle name="標準 2 5" xfId="232" xr:uid="{00000000-0005-0000-0000-0000EE000000}"/>
    <cellStyle name="標準 2 6" xfId="233" xr:uid="{00000000-0005-0000-0000-0000EF000000}"/>
    <cellStyle name="標準 2_12) 18-2 建設コスト変化率の推移" xfId="234" xr:uid="{00000000-0005-0000-0000-0000F0000000}"/>
    <cellStyle name="標準 3" xfId="235" xr:uid="{00000000-0005-0000-0000-0000F1000000}"/>
    <cellStyle name="標準 3 2" xfId="236" xr:uid="{00000000-0005-0000-0000-0000F2000000}"/>
    <cellStyle name="標準 3 2 2" xfId="237" xr:uid="{00000000-0005-0000-0000-0000F3000000}"/>
    <cellStyle name="標準 3 2_Form03_Menu" xfId="238" xr:uid="{00000000-0005-0000-0000-0000F4000000}"/>
    <cellStyle name="標準 3 3" xfId="239" xr:uid="{00000000-0005-0000-0000-0000F5000000}"/>
    <cellStyle name="標準 3_Nikkenren" xfId="240" xr:uid="{00000000-0005-0000-0000-0000F6000000}"/>
    <cellStyle name="標準 4" xfId="241" xr:uid="{00000000-0005-0000-0000-0000F7000000}"/>
    <cellStyle name="標準 4 2" xfId="242" xr:uid="{00000000-0005-0000-0000-0000F8000000}"/>
    <cellStyle name="標準 4 3" xfId="243" xr:uid="{00000000-0005-0000-0000-0000F9000000}"/>
    <cellStyle name="標準 5" xfId="244" xr:uid="{00000000-0005-0000-0000-0000FA000000}"/>
    <cellStyle name="標準 6" xfId="245" xr:uid="{00000000-0005-0000-0000-0000FB000000}"/>
    <cellStyle name="標準 7" xfId="246" xr:uid="{00000000-0005-0000-0000-0000FC000000}"/>
    <cellStyle name="標準 8" xfId="247" xr:uid="{00000000-0005-0000-0000-0000FD000000}"/>
    <cellStyle name="標準 9" xfId="248" xr:uid="{00000000-0005-0000-0000-0000FE000000}"/>
    <cellStyle name="未定義" xfId="249" xr:uid="{00000000-0005-0000-0000-0000FF000000}"/>
    <cellStyle name="良い" xfId="250" builtinId="26" customBuiltin="1"/>
    <cellStyle name="良い 2" xfId="251" xr:uid="{00000000-0005-0000-0000-000001010000}"/>
    <cellStyle name="良い 2 2" xfId="252" xr:uid="{00000000-0005-0000-0000-000002010000}"/>
    <cellStyle name="良い 2 3" xfId="253" xr:uid="{00000000-0005-0000-0000-000003010000}"/>
    <cellStyle name="良い 3" xfId="254" xr:uid="{00000000-0005-0000-0000-000004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akajima-m2yp\&#12487;&#12473;&#12463;&#12488;&#12483;&#12503;\H12&#22303;&#26408;&#37096;&#38272;&#29983;&#29987;&#38989;&#12539;&#29987;&#20986;&#38989;&#25512;&#35336;&#12481;&#12455;&#12483;&#12463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備投資動向調査"/>
      <sheetName val="建設補修"/>
      <sheetName val="暦年修正率"/>
      <sheetName val="道路公共"/>
      <sheetName val="道路公共明細"/>
      <sheetName val="業務統計使用リスト"/>
      <sheetName val="河川・下水・他"/>
      <sheetName val="河・下・他明細"/>
      <sheetName val="鉄道"/>
      <sheetName val="鉄道明細"/>
      <sheetName val="電力"/>
      <sheetName val="電力明細"/>
      <sheetName val="通信"/>
      <sheetName val="その他土木"/>
      <sheetName val="他明細"/>
      <sheetName val="総括表"/>
      <sheetName val="生産額経調指示用"/>
      <sheetName val="土木産出（塩入）"/>
      <sheetName val="総務省提出用"/>
    </sheetNames>
    <sheetDataSet>
      <sheetData sheetId="0"/>
      <sheetData sheetId="1">
        <row r="1">
          <cell r="A1" t="str">
            <v>表－補１　建設補修（4121-011）生産額</v>
          </cell>
        </row>
        <row r="3">
          <cell r="B3" t="str">
            <v>建設工事施工統計より（維持補修工事のみ）</v>
          </cell>
          <cell r="G3" t="str">
            <v>（単位：百万円）</v>
          </cell>
        </row>
        <row r="4">
          <cell r="C4" t="str">
            <v>元請完成工事高</v>
          </cell>
          <cell r="E4" t="str">
            <v>暦　　年　　額　　算　　出</v>
          </cell>
        </row>
        <row r="5">
          <cell r="C5" t="str">
            <v>平成１１年度</v>
          </cell>
          <cell r="D5" t="str">
            <v>平成１２年度</v>
          </cell>
          <cell r="E5" t="str">
            <v>河川改修</v>
          </cell>
          <cell r="F5" t="str">
            <v>１２年度</v>
          </cell>
          <cell r="G5" t="str">
            <v>１２暦年額</v>
          </cell>
        </row>
        <row r="6">
          <cell r="C6" t="str">
            <v>a</v>
          </cell>
          <cell r="D6" t="str">
            <v>b</v>
          </cell>
          <cell r="E6" t="str">
            <v>c=a×0.25</v>
          </cell>
          <cell r="F6" t="str">
            <v>d=b×0.75</v>
          </cell>
          <cell r="G6" t="str">
            <v>c+d</v>
          </cell>
        </row>
        <row r="8">
          <cell r="A8" t="str">
            <v>民　　　間</v>
          </cell>
          <cell r="B8" t="str">
            <v>土　　　　 木</v>
          </cell>
          <cell r="C8">
            <v>1368701</v>
          </cell>
          <cell r="D8">
            <v>1299082</v>
          </cell>
          <cell r="E8">
            <v>342175.25</v>
          </cell>
          <cell r="F8">
            <v>974311.5</v>
          </cell>
          <cell r="G8">
            <v>1316486.75</v>
          </cell>
        </row>
        <row r="9">
          <cell r="B9" t="str">
            <v>住         宅</v>
          </cell>
          <cell r="C9">
            <v>2148695</v>
          </cell>
          <cell r="D9">
            <v>2358717</v>
          </cell>
          <cell r="E9">
            <v>537173.75</v>
          </cell>
          <cell r="F9">
            <v>1769037.75</v>
          </cell>
          <cell r="G9">
            <v>2306211.5</v>
          </cell>
        </row>
        <row r="10">
          <cell r="B10" t="str">
            <v>非   住   宅</v>
          </cell>
          <cell r="C10">
            <v>3705197</v>
          </cell>
          <cell r="D10">
            <v>3914327</v>
          </cell>
          <cell r="E10">
            <v>926299.25</v>
          </cell>
          <cell r="F10">
            <v>2935745.25</v>
          </cell>
          <cell r="G10">
            <v>3862044.5</v>
          </cell>
        </row>
        <row r="11">
          <cell r="B11" t="str">
            <v>民間計</v>
          </cell>
          <cell r="C11">
            <v>7222593</v>
          </cell>
          <cell r="D11">
            <v>7572126</v>
          </cell>
          <cell r="E11">
            <v>1805648.25</v>
          </cell>
          <cell r="F11">
            <v>5679094.5</v>
          </cell>
          <cell r="G11">
            <v>7484742.75</v>
          </cell>
        </row>
        <row r="13">
          <cell r="A13" t="str">
            <v>公　　　共</v>
          </cell>
          <cell r="B13" t="str">
            <v>住         宅</v>
          </cell>
          <cell r="C13">
            <v>371007</v>
          </cell>
          <cell r="D13">
            <v>368766</v>
          </cell>
          <cell r="E13">
            <v>92751.75</v>
          </cell>
          <cell r="F13">
            <v>276574.5</v>
          </cell>
          <cell r="G13">
            <v>369326.25</v>
          </cell>
        </row>
        <row r="14">
          <cell r="B14" t="str">
            <v>非   住   宅</v>
          </cell>
          <cell r="C14">
            <v>1183611</v>
          </cell>
          <cell r="D14">
            <v>1105659</v>
          </cell>
          <cell r="E14">
            <v>295902.75</v>
          </cell>
          <cell r="F14">
            <v>829244.25</v>
          </cell>
          <cell r="G14">
            <v>1125147</v>
          </cell>
        </row>
        <row r="15">
          <cell r="B15" t="str">
            <v>公共計</v>
          </cell>
          <cell r="C15">
            <v>1554618</v>
          </cell>
          <cell r="D15">
            <v>1474425</v>
          </cell>
          <cell r="E15">
            <v>388654.5</v>
          </cell>
          <cell r="F15">
            <v>1105818.75</v>
          </cell>
          <cell r="G15">
            <v>1494473.25</v>
          </cell>
        </row>
        <row r="17">
          <cell r="A17" t="str">
            <v>生産額</v>
          </cell>
          <cell r="G17">
            <v>8979216</v>
          </cell>
        </row>
        <row r="19">
          <cell r="F19" t="str">
            <v>うち土木</v>
          </cell>
          <cell r="G19">
            <v>1316486.75</v>
          </cell>
        </row>
        <row r="20">
          <cell r="F20" t="str">
            <v>うち建築</v>
          </cell>
          <cell r="G20">
            <v>7662729.25</v>
          </cell>
        </row>
        <row r="22">
          <cell r="A22" t="str">
            <v>　「建設工事施工統計」の元請完成工事高の維持補修工事を建設補修の生産額とする。</v>
          </cell>
        </row>
        <row r="23">
          <cell r="A23" t="str">
            <v>　ただし、政府の土木工事における維持補修工事は概念・定義上投資額となるので建設</v>
          </cell>
        </row>
        <row r="24">
          <cell r="A24" t="str">
            <v>補修からは除外した。また、機械設置等工事は機械本体の金額が多いことが考えられ、</v>
          </cell>
        </row>
        <row r="25">
          <cell r="A25" t="str">
            <v>建設工事分が判明しないことから従前同様除外した。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-stat.go.jp/stat-search/files?page=1&amp;layout=datalist&amp;toukei=00200531&amp;kikan=00200&amp;tstat=000000110001&amp;cycle=7&amp;year=20220&amp;month=0&amp;tclass1=000001040276&amp;tclass2=000001040283&amp;tclass3=000001040284&amp;result_back=1&amp;tclass4val=0" TargetMode="External"/><Relationship Id="rId13" Type="http://schemas.openxmlformats.org/officeDocument/2006/relationships/hyperlink" Target="https://view.officeapps.live.com/op/view.aspx?src=https%3A%2F%2Fwww.esri.cao.go.jp%2Fjp%2Fsna%2Fdata%2Fdata_list%2Fkakuhou%2Ffiles%2F2021%2Ftables%2F2021ffm1n_jp.xlsx&amp;wdOrigin=BROWSELINK" TargetMode="External"/><Relationship Id="rId3" Type="http://schemas.openxmlformats.org/officeDocument/2006/relationships/hyperlink" Target="https://www.mlit.go.jp/report/press/content/001478910.pdf" TargetMode="External"/><Relationship Id="rId7" Type="http://schemas.openxmlformats.org/officeDocument/2006/relationships/hyperlink" Target="https://www.mof.go.jp/pri/publication/zaikin_geppo/hyou/g846/all_846.pdf" TargetMode="External"/><Relationship Id="rId12" Type="http://schemas.openxmlformats.org/officeDocument/2006/relationships/hyperlink" Target="https://www.e-stat.go.jp/stat-search/files?page=1&amp;layout=datalist&amp;toukei=00600270&amp;kikan=00600&amp;tstat=000001013583&amp;cycle=8&amp;year=20221&amp;month=0&amp;tclass1=000001013605&amp;result_back=1&amp;cycle_facet=cycle&amp;tclass2val=0&amp;metadata=1&amp;data=1" TargetMode="External"/><Relationship Id="rId2" Type="http://schemas.openxmlformats.org/officeDocument/2006/relationships/hyperlink" Target="https://www.mlit.go.jp/report/press/content/00147855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stat-search.boj.or.jp/ssi/cgi-bin/famecgi2?cgi=$nme_a000&amp;lstSelection=PR01" TargetMode="External"/><Relationship Id="rId6" Type="http://schemas.openxmlformats.org/officeDocument/2006/relationships/hyperlink" Target="https://www.tsr-net.co.jp/news/status/detail/1197238_1610.html" TargetMode="External"/><Relationship Id="rId11" Type="http://schemas.openxmlformats.org/officeDocument/2006/relationships/hyperlink" Target="https://www.nikkenren.com/publication/research.html" TargetMode="External"/><Relationship Id="rId5" Type="http://schemas.openxmlformats.org/officeDocument/2006/relationships/hyperlink" Target="https://www.e-stat.go.jp/stat-search/files?page=1&amp;layout=datalist&amp;toukei=00450071&amp;kikan=00450&amp;tstat=000001011791&amp;cycle=0&amp;tclass1=000001035519&amp;tclass2=000001144287&amp;tclass3val=0" TargetMode="External"/><Relationship Id="rId15" Type="http://schemas.openxmlformats.org/officeDocument/2006/relationships/hyperlink" Target="https://www.e-stat.go.jp/stat-search/files?page=1&amp;layout=datalist&amp;toukei=00600870&amp;tstat=000001017180&amp;cycle=8&amp;year=20231&amp;month=0&amp;result_back=1&amp;tclass1val=0" TargetMode="External"/><Relationship Id="rId10" Type="http://schemas.openxmlformats.org/officeDocument/2006/relationships/hyperlink" Target="https://www.rice.or.jp/regular_report/analysis-html/" TargetMode="External"/><Relationship Id="rId4" Type="http://schemas.openxmlformats.org/officeDocument/2006/relationships/hyperlink" Target="https://www5.cao.go.jp/keizai1/mitoshi/2022/r050123mitoshi.pdf" TargetMode="External"/><Relationship Id="rId9" Type="http://schemas.openxmlformats.org/officeDocument/2006/relationships/hyperlink" Target="https://www.e-stat.go.jp/stat-search/files?page=1&amp;toukei=00200531&amp;kikan=00200&amp;tstat=000000110001" TargetMode="External"/><Relationship Id="rId14" Type="http://schemas.openxmlformats.org/officeDocument/2006/relationships/hyperlink" Target="https://www.esri.cao.go.jp/jp/sna/data/data_list/kakuhou/files/2021/2021_kaku_to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25"/>
  <sheetData/>
  <phoneticPr fontId="8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F28F7-1766-4C90-BDB8-D25499ABADE2}">
  <sheetPr>
    <pageSetUpPr fitToPage="1"/>
  </sheetPr>
  <dimension ref="A1:S66"/>
  <sheetViews>
    <sheetView tabSelected="1" zoomScale="99" zoomScaleNormal="99" workbookViewId="0"/>
  </sheetViews>
  <sheetFormatPr defaultRowHeight="14.25"/>
  <cols>
    <col min="1" max="1" width="26.375" customWidth="1"/>
    <col min="2" max="2" width="9.75" customWidth="1"/>
    <col min="4" max="4" width="10.25" customWidth="1"/>
    <col min="6" max="6" width="10.25" customWidth="1"/>
    <col min="8" max="8" width="10.625" customWidth="1"/>
    <col min="10" max="10" width="10.25" customWidth="1"/>
    <col min="12" max="12" width="10.25" customWidth="1"/>
    <col min="14" max="14" width="9.875" customWidth="1"/>
    <col min="16" max="16" width="10.625" customWidth="1"/>
    <col min="18" max="18" width="10.75" customWidth="1"/>
  </cols>
  <sheetData>
    <row r="1" spans="1:19" ht="18.75">
      <c r="A1" s="13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ht="21">
      <c r="A2" s="14"/>
      <c r="B2" s="56"/>
      <c r="C2" s="15"/>
      <c r="D2" s="56"/>
      <c r="E2" s="15"/>
      <c r="F2" s="56"/>
      <c r="G2" s="15"/>
      <c r="H2" s="15"/>
      <c r="I2" s="15"/>
      <c r="J2" s="56"/>
      <c r="K2" s="15"/>
      <c r="L2" s="56"/>
      <c r="M2" s="15"/>
      <c r="N2" s="56"/>
      <c r="O2" s="15"/>
      <c r="P2" s="56"/>
      <c r="Q2" s="15"/>
      <c r="R2" s="56"/>
      <c r="S2" s="15" t="s">
        <v>0</v>
      </c>
    </row>
    <row r="3" spans="1:19">
      <c r="A3" s="54"/>
      <c r="B3" s="16" t="s">
        <v>31</v>
      </c>
      <c r="C3" s="17"/>
      <c r="D3" s="16" t="s">
        <v>34</v>
      </c>
      <c r="E3" s="17"/>
      <c r="F3" s="16" t="s">
        <v>37</v>
      </c>
      <c r="G3" s="17"/>
      <c r="H3" s="16" t="s">
        <v>38</v>
      </c>
      <c r="I3" s="17"/>
      <c r="J3" s="16" t="s">
        <v>39</v>
      </c>
      <c r="K3" s="17"/>
      <c r="L3" s="16" t="s">
        <v>41</v>
      </c>
      <c r="M3" s="17"/>
      <c r="N3" s="16" t="s">
        <v>43</v>
      </c>
      <c r="O3" s="17"/>
      <c r="P3" s="16" t="s">
        <v>47</v>
      </c>
      <c r="Q3" s="17"/>
      <c r="R3" s="16" t="s">
        <v>53</v>
      </c>
      <c r="S3" s="17"/>
    </row>
    <row r="4" spans="1:19" ht="15" thickBot="1">
      <c r="A4" s="55"/>
      <c r="B4" s="18" t="s">
        <v>1</v>
      </c>
      <c r="C4" s="19" t="s">
        <v>2</v>
      </c>
      <c r="D4" s="18" t="s">
        <v>1</v>
      </c>
      <c r="E4" s="19" t="s">
        <v>2</v>
      </c>
      <c r="F4" s="18" t="s">
        <v>1</v>
      </c>
      <c r="G4" s="19" t="s">
        <v>2</v>
      </c>
      <c r="H4" s="18" t="s">
        <v>1</v>
      </c>
      <c r="I4" s="19" t="s">
        <v>2</v>
      </c>
      <c r="J4" s="18" t="s">
        <v>1</v>
      </c>
      <c r="K4" s="19" t="s">
        <v>2</v>
      </c>
      <c r="L4" s="18" t="s">
        <v>1</v>
      </c>
      <c r="M4" s="19" t="s">
        <v>2</v>
      </c>
      <c r="N4" s="18"/>
      <c r="O4" s="19" t="s">
        <v>2</v>
      </c>
      <c r="P4" s="18"/>
      <c r="Q4" s="19" t="s">
        <v>2</v>
      </c>
      <c r="R4" s="18"/>
      <c r="S4" s="19" t="s">
        <v>2</v>
      </c>
    </row>
    <row r="5" spans="1:19" ht="20.100000000000001" customHeight="1" thickTop="1">
      <c r="A5" s="40" t="s">
        <v>21</v>
      </c>
      <c r="B5" s="74">
        <v>5234228</v>
      </c>
      <c r="C5" s="75">
        <v>2.093427238837986</v>
      </c>
      <c r="D5" s="74">
        <v>5407408</v>
      </c>
      <c r="E5" s="75">
        <f t="shared" ref="E5:E12" si="0">(D5/B5-1)*100</f>
        <v>3.3086063503538599</v>
      </c>
      <c r="F5" s="74">
        <v>5448299</v>
      </c>
      <c r="G5" s="75">
        <f t="shared" ref="G5:G12" si="1">(F5/D5-1)*100</f>
        <v>0.75620334178594373</v>
      </c>
      <c r="H5" s="74">
        <v>5557125</v>
      </c>
      <c r="I5" s="75">
        <f t="shared" ref="I5:I12" si="2">(H5/F5-1)*100</f>
        <v>1.9974307577465877</v>
      </c>
      <c r="J5" s="74">
        <v>5565705</v>
      </c>
      <c r="K5" s="75">
        <f t="shared" ref="K5:M12" si="3">(J5/H5-1)*100</f>
        <v>0.15439638302179315</v>
      </c>
      <c r="L5" s="74">
        <v>5568363</v>
      </c>
      <c r="M5" s="75">
        <f t="shared" ref="M5" si="4">(L5/J5-1)*100</f>
        <v>4.7756753187599976E-2</v>
      </c>
      <c r="N5" s="74">
        <v>5375615</v>
      </c>
      <c r="O5" s="75">
        <f t="shared" ref="O5:O12" si="5">(N5/L5-1)*100</f>
        <v>-3.4614841022397425</v>
      </c>
      <c r="P5" s="74">
        <v>5505304</v>
      </c>
      <c r="Q5" s="75">
        <f t="shared" ref="Q5:Q12" si="6">(P5/N5-1)*100</f>
        <v>2.4125425648972243</v>
      </c>
      <c r="R5" s="74">
        <v>5602000</v>
      </c>
      <c r="S5" s="75">
        <f t="shared" ref="S5:S12" si="7">(R5/P5-1)*100</f>
        <v>1.7564152678943845</v>
      </c>
    </row>
    <row r="6" spans="1:19" ht="22.15" customHeight="1">
      <c r="A6" s="41" t="s">
        <v>3</v>
      </c>
      <c r="B6" s="84">
        <v>474941</v>
      </c>
      <c r="C6" s="79">
        <v>-1.6679192624384775</v>
      </c>
      <c r="D6" s="84">
        <v>566468</v>
      </c>
      <c r="E6" s="79">
        <f t="shared" si="0"/>
        <v>19.271235795604081</v>
      </c>
      <c r="F6" s="84">
        <v>587399</v>
      </c>
      <c r="G6" s="79">
        <f t="shared" si="1"/>
        <v>3.6950013063403508</v>
      </c>
      <c r="H6" s="84">
        <v>613251</v>
      </c>
      <c r="I6" s="79">
        <f t="shared" si="2"/>
        <v>4.4010970396612947</v>
      </c>
      <c r="J6" s="84">
        <v>618271</v>
      </c>
      <c r="K6" s="79">
        <f t="shared" si="3"/>
        <v>0.81858814743065444</v>
      </c>
      <c r="L6" s="84">
        <v>623280</v>
      </c>
      <c r="M6" s="79">
        <f t="shared" si="3"/>
        <v>0.81016253390504556</v>
      </c>
      <c r="N6" s="84">
        <v>664448</v>
      </c>
      <c r="O6" s="79">
        <f t="shared" si="5"/>
        <v>6.605057117186508</v>
      </c>
      <c r="P6" s="84">
        <v>678000</v>
      </c>
      <c r="Q6" s="79">
        <f t="shared" si="6"/>
        <v>2.0395877480254176</v>
      </c>
      <c r="R6" s="84">
        <v>687900</v>
      </c>
      <c r="S6" s="79">
        <f t="shared" si="7"/>
        <v>1.4601769911504414</v>
      </c>
    </row>
    <row r="7" spans="1:19" ht="24" customHeight="1">
      <c r="A7" s="42" t="s">
        <v>46</v>
      </c>
      <c r="B7" s="85">
        <v>476089</v>
      </c>
      <c r="C7" s="79">
        <v>-4.9120900849439657</v>
      </c>
      <c r="D7" s="85">
        <v>566468</v>
      </c>
      <c r="E7" s="79">
        <f t="shared" si="0"/>
        <v>18.983635412706445</v>
      </c>
      <c r="F7" s="85">
        <v>585902</v>
      </c>
      <c r="G7" s="79">
        <f t="shared" si="1"/>
        <v>3.4307321861076101</v>
      </c>
      <c r="H7" s="85">
        <v>599762</v>
      </c>
      <c r="I7" s="91">
        <f t="shared" si="2"/>
        <v>2.3655833228082512</v>
      </c>
      <c r="J7" s="85">
        <v>585607</v>
      </c>
      <c r="K7" s="79">
        <f t="shared" si="3"/>
        <v>-2.3601028407935098</v>
      </c>
      <c r="L7" s="85">
        <v>576927</v>
      </c>
      <c r="M7" s="79">
        <f t="shared" si="3"/>
        <v>-1.482222719332249</v>
      </c>
      <c r="N7" s="85">
        <v>615488</v>
      </c>
      <c r="O7" s="79">
        <f t="shared" si="5"/>
        <v>6.6838612164104028</v>
      </c>
      <c r="P7" s="85">
        <v>599403</v>
      </c>
      <c r="Q7" s="79">
        <f t="shared" si="6"/>
        <v>-2.6133734532598485</v>
      </c>
      <c r="R7" s="85">
        <v>573703</v>
      </c>
      <c r="S7" s="79">
        <f t="shared" si="7"/>
        <v>-4.287599494830685</v>
      </c>
    </row>
    <row r="8" spans="1:19" ht="28.9" customHeight="1">
      <c r="A8" s="100" t="s">
        <v>42</v>
      </c>
      <c r="B8" s="92"/>
      <c r="C8" s="93"/>
      <c r="D8" s="92">
        <v>491184</v>
      </c>
      <c r="E8" s="93">
        <v>3.4</v>
      </c>
      <c r="F8" s="92">
        <v>513770</v>
      </c>
      <c r="G8" s="93">
        <f t="shared" si="1"/>
        <v>4.5982768168344235</v>
      </c>
      <c r="H8" s="92">
        <v>537148</v>
      </c>
      <c r="I8" s="93">
        <f t="shared" si="2"/>
        <v>4.5502851470502259</v>
      </c>
      <c r="J8" s="92">
        <v>539989</v>
      </c>
      <c r="K8" s="93">
        <f t="shared" si="3"/>
        <v>0.52890451048872578</v>
      </c>
      <c r="L8" s="92">
        <v>544324</v>
      </c>
      <c r="M8" s="93">
        <f t="shared" si="3"/>
        <v>0.80279413099155761</v>
      </c>
      <c r="N8" s="92">
        <v>563940</v>
      </c>
      <c r="O8" s="93">
        <f t="shared" si="5"/>
        <v>3.6037360101704108</v>
      </c>
      <c r="P8" s="92">
        <v>570200</v>
      </c>
      <c r="Q8" s="93">
        <f t="shared" si="6"/>
        <v>1.1100471681384505</v>
      </c>
      <c r="R8" s="92">
        <v>579500</v>
      </c>
      <c r="S8" s="93">
        <f t="shared" si="7"/>
        <v>1.6310066643283161</v>
      </c>
    </row>
    <row r="9" spans="1:19" ht="20.100000000000001" customHeight="1">
      <c r="A9" s="43" t="s">
        <v>4</v>
      </c>
      <c r="B9" s="86">
        <v>288837</v>
      </c>
      <c r="C9" s="87">
        <v>-3.5000150344288383</v>
      </c>
      <c r="D9" s="86">
        <v>364420</v>
      </c>
      <c r="E9" s="87">
        <f t="shared" si="0"/>
        <v>26.168046337553697</v>
      </c>
      <c r="F9" s="86">
        <v>377537</v>
      </c>
      <c r="G9" s="87">
        <f t="shared" si="1"/>
        <v>3.5994182536633446</v>
      </c>
      <c r="H9" s="86">
        <v>395451</v>
      </c>
      <c r="I9" s="79">
        <f t="shared" si="2"/>
        <v>4.744965394120304</v>
      </c>
      <c r="J9" s="86">
        <v>402361</v>
      </c>
      <c r="K9" s="87">
        <f t="shared" si="3"/>
        <v>1.7473719879327554</v>
      </c>
      <c r="L9" s="86">
        <v>398478</v>
      </c>
      <c r="M9" s="87">
        <f t="shared" si="3"/>
        <v>-0.96505377012185978</v>
      </c>
      <c r="N9" s="86">
        <v>413091</v>
      </c>
      <c r="O9" s="87">
        <f t="shared" si="5"/>
        <v>3.6672037101169952</v>
      </c>
      <c r="P9" s="86">
        <v>437700</v>
      </c>
      <c r="Q9" s="87">
        <f t="shared" si="6"/>
        <v>5.9572830199641214</v>
      </c>
      <c r="R9" s="86">
        <v>445400</v>
      </c>
      <c r="S9" s="87">
        <f t="shared" si="7"/>
        <v>1.7591957962074467</v>
      </c>
    </row>
    <row r="10" spans="1:19" ht="20.100000000000001" customHeight="1">
      <c r="A10" s="44" t="s">
        <v>10</v>
      </c>
      <c r="B10" s="88">
        <v>148761</v>
      </c>
      <c r="C10" s="89">
        <v>-10.216731346076081</v>
      </c>
      <c r="D10" s="88">
        <v>156910</v>
      </c>
      <c r="E10" s="89">
        <f t="shared" si="0"/>
        <v>5.4779142382748169</v>
      </c>
      <c r="F10" s="88">
        <v>164626</v>
      </c>
      <c r="G10" s="89">
        <f t="shared" si="1"/>
        <v>4.9174686125804667</v>
      </c>
      <c r="H10" s="88">
        <v>169422</v>
      </c>
      <c r="I10" s="89">
        <f t="shared" si="2"/>
        <v>2.9132700788453869</v>
      </c>
      <c r="J10" s="88">
        <v>167366</v>
      </c>
      <c r="K10" s="89">
        <f t="shared" si="3"/>
        <v>-1.213537793202768</v>
      </c>
      <c r="L10" s="88">
        <v>163120</v>
      </c>
      <c r="M10" s="89">
        <f t="shared" si="3"/>
        <v>-2.5369549370839906</v>
      </c>
      <c r="N10" s="88">
        <v>156780</v>
      </c>
      <c r="O10" s="89">
        <f t="shared" si="5"/>
        <v>-3.8867091711623392</v>
      </c>
      <c r="P10" s="88">
        <v>167500</v>
      </c>
      <c r="Q10" s="89">
        <f t="shared" si="6"/>
        <v>6.8376068376068355</v>
      </c>
      <c r="R10" s="88">
        <v>169200</v>
      </c>
      <c r="S10" s="89">
        <f t="shared" si="7"/>
        <v>1.0149253731343233</v>
      </c>
    </row>
    <row r="11" spans="1:19" ht="20.100000000000001" customHeight="1">
      <c r="A11" s="44" t="s">
        <v>11</v>
      </c>
      <c r="B11" s="88">
        <v>140076</v>
      </c>
      <c r="C11" s="89">
        <v>4.8284739268394938</v>
      </c>
      <c r="D11" s="88">
        <v>145510</v>
      </c>
      <c r="E11" s="89">
        <f t="shared" si="0"/>
        <v>3.8793226534167058</v>
      </c>
      <c r="F11" s="88">
        <v>152715</v>
      </c>
      <c r="G11" s="89">
        <f t="shared" si="1"/>
        <v>4.9515497216686244</v>
      </c>
      <c r="H11" s="88">
        <v>163122</v>
      </c>
      <c r="I11" s="89">
        <f t="shared" si="2"/>
        <v>6.8146547490423259</v>
      </c>
      <c r="J11" s="88">
        <v>169762</v>
      </c>
      <c r="K11" s="89">
        <f t="shared" si="3"/>
        <v>4.0705729454028283</v>
      </c>
      <c r="L11" s="88">
        <v>170465</v>
      </c>
      <c r="M11" s="89">
        <f t="shared" si="3"/>
        <v>0.41410916459514446</v>
      </c>
      <c r="N11" s="88">
        <v>174622</v>
      </c>
      <c r="O11" s="89">
        <f t="shared" si="5"/>
        <v>2.4386237644091091</v>
      </c>
      <c r="P11" s="88">
        <v>181600</v>
      </c>
      <c r="Q11" s="89">
        <f t="shared" si="6"/>
        <v>3.9960600611606889</v>
      </c>
      <c r="R11" s="88">
        <v>186800</v>
      </c>
      <c r="S11" s="89">
        <f t="shared" si="7"/>
        <v>2.8634361233480066</v>
      </c>
    </row>
    <row r="12" spans="1:19" ht="20.100000000000001" customHeight="1">
      <c r="A12" s="96" t="s">
        <v>5</v>
      </c>
      <c r="B12" s="97">
        <v>186104</v>
      </c>
      <c r="C12" s="98">
        <v>1.3174800200344006</v>
      </c>
      <c r="D12" s="97">
        <v>202048</v>
      </c>
      <c r="E12" s="98">
        <f t="shared" si="0"/>
        <v>8.567252718909856</v>
      </c>
      <c r="F12" s="97">
        <v>209862</v>
      </c>
      <c r="G12" s="98">
        <f t="shared" si="1"/>
        <v>3.8673978460563863</v>
      </c>
      <c r="H12" s="97">
        <v>217800</v>
      </c>
      <c r="I12" s="98">
        <f t="shared" si="2"/>
        <v>3.7824856334162549</v>
      </c>
      <c r="J12" s="97">
        <v>215910</v>
      </c>
      <c r="K12" s="98">
        <f t="shared" si="3"/>
        <v>-0.86776859504131831</v>
      </c>
      <c r="L12" s="97">
        <v>224802</v>
      </c>
      <c r="M12" s="98">
        <f t="shared" si="3"/>
        <v>4.1183826594414441</v>
      </c>
      <c r="N12" s="97">
        <v>251357</v>
      </c>
      <c r="O12" s="98">
        <f t="shared" si="5"/>
        <v>11.812617325468633</v>
      </c>
      <c r="P12" s="97">
        <v>240300</v>
      </c>
      <c r="Q12" s="98">
        <f t="shared" si="6"/>
        <v>-4.3989226478673764</v>
      </c>
      <c r="R12" s="97">
        <v>242500</v>
      </c>
      <c r="S12" s="98">
        <f t="shared" si="7"/>
        <v>0.91552226383686541</v>
      </c>
    </row>
    <row r="13" spans="1:19" ht="20.100000000000001" customHeight="1">
      <c r="A13" s="20"/>
      <c r="B13" s="5"/>
      <c r="C13" s="6"/>
      <c r="D13" s="5"/>
      <c r="E13" s="6"/>
      <c r="F13" s="5"/>
      <c r="G13" s="6"/>
      <c r="H13" s="5"/>
      <c r="I13" s="6"/>
      <c r="J13" s="5"/>
      <c r="K13" s="6"/>
      <c r="L13" s="5"/>
      <c r="M13" s="6"/>
      <c r="N13" s="5"/>
      <c r="O13" s="6"/>
      <c r="P13" s="5"/>
      <c r="Q13" s="6"/>
      <c r="R13" s="5"/>
      <c r="S13" s="6"/>
    </row>
    <row r="14" spans="1:19" ht="20.100000000000001" customHeight="1">
      <c r="A14" s="46" t="s">
        <v>6</v>
      </c>
      <c r="B14" s="29">
        <v>472921</v>
      </c>
      <c r="C14" s="30">
        <v>0.5</v>
      </c>
      <c r="D14" s="76">
        <v>467635</v>
      </c>
      <c r="E14" s="77">
        <v>-1.1000000000000001</v>
      </c>
      <c r="F14" s="76">
        <v>465454</v>
      </c>
      <c r="G14" s="77">
        <v>-0.5</v>
      </c>
      <c r="H14" s="76">
        <v>464889</v>
      </c>
      <c r="I14" s="77">
        <v>-0.1</v>
      </c>
      <c r="J14" s="76">
        <v>468311</v>
      </c>
      <c r="K14" s="77">
        <v>0.7</v>
      </c>
      <c r="L14" s="76">
        <v>472473</v>
      </c>
      <c r="M14" s="77">
        <v>0.9</v>
      </c>
      <c r="N14" s="76">
        <v>473952</v>
      </c>
      <c r="O14" s="77">
        <v>0.3</v>
      </c>
      <c r="P14" s="76">
        <v>475293</v>
      </c>
      <c r="Q14" s="77">
        <v>0.3</v>
      </c>
      <c r="R14" s="76">
        <v>474948</v>
      </c>
      <c r="S14" s="77">
        <v>-0.1</v>
      </c>
    </row>
    <row r="15" spans="1:19" ht="20.100000000000001" customHeight="1">
      <c r="A15" s="41" t="s">
        <v>7</v>
      </c>
      <c r="B15" s="27">
        <v>507</v>
      </c>
      <c r="C15" s="2">
        <v>1.4000000000000012</v>
      </c>
      <c r="D15" s="78">
        <v>503</v>
      </c>
      <c r="E15" s="79">
        <f>(D15/B15-1)*100</f>
        <v>-0.78895463510848529</v>
      </c>
      <c r="F15" s="78">
        <v>495</v>
      </c>
      <c r="G15" s="79">
        <f>(F15/D15-1)*100</f>
        <v>-1.5904572564612307</v>
      </c>
      <c r="H15" s="78">
        <v>499</v>
      </c>
      <c r="I15" s="79">
        <f>(H15/F15-1)*100</f>
        <v>0.80808080808081328</v>
      </c>
      <c r="J15" s="78">
        <v>505</v>
      </c>
      <c r="K15" s="79">
        <f>(J15/H15-1)*100</f>
        <v>1.2024048096192397</v>
      </c>
      <c r="L15" s="78">
        <v>500</v>
      </c>
      <c r="M15" s="79">
        <f>(L15/J15-1)*100</f>
        <v>-0.99009900990099098</v>
      </c>
      <c r="N15" s="78">
        <v>494</v>
      </c>
      <c r="O15" s="79">
        <f>(N15/L15-1)*100</f>
        <v>-1.2000000000000011</v>
      </c>
      <c r="P15" s="78">
        <v>485</v>
      </c>
      <c r="Q15" s="79">
        <f>(P15/N15-1)*100</f>
        <v>-1.8218623481781382</v>
      </c>
      <c r="R15" s="78">
        <v>479</v>
      </c>
      <c r="S15" s="79">
        <f>(R15/P15-1)*100</f>
        <v>-1.2371134020618513</v>
      </c>
    </row>
    <row r="16" spans="1:19" ht="20.100000000000001" customHeight="1">
      <c r="A16" s="47" t="s">
        <v>8</v>
      </c>
      <c r="B16" s="7">
        <v>8</v>
      </c>
      <c r="C16" s="8">
        <v>0.1</v>
      </c>
      <c r="D16" s="80">
        <v>7.9</v>
      </c>
      <c r="E16" s="81">
        <v>-0.1</v>
      </c>
      <c r="F16" s="80">
        <v>7.7</v>
      </c>
      <c r="G16" s="81">
        <v>-0.2</v>
      </c>
      <c r="H16" s="80">
        <v>7.6</v>
      </c>
      <c r="I16" s="81">
        <v>-0.1</v>
      </c>
      <c r="J16" s="80">
        <v>7.6</v>
      </c>
      <c r="K16" s="81">
        <v>0</v>
      </c>
      <c r="L16" s="80">
        <v>7.4</v>
      </c>
      <c r="M16" s="81">
        <v>-0.2</v>
      </c>
      <c r="N16" s="80">
        <v>7.4</v>
      </c>
      <c r="O16" s="81">
        <v>0</v>
      </c>
      <c r="P16" s="80">
        <v>7.2</v>
      </c>
      <c r="Q16" s="81">
        <v>-0.2</v>
      </c>
      <c r="R16" s="80">
        <v>7.1</v>
      </c>
      <c r="S16" s="81">
        <v>-0.1</v>
      </c>
    </row>
    <row r="17" spans="1:19" ht="20.100000000000001" customHeight="1">
      <c r="A17" s="48" t="s">
        <v>12</v>
      </c>
      <c r="B17" s="9">
        <v>2.2999999999999998</v>
      </c>
      <c r="C17" s="4">
        <v>0.1</v>
      </c>
      <c r="D17" s="60">
        <v>0.8</v>
      </c>
      <c r="E17" s="61">
        <v>-1.5</v>
      </c>
      <c r="F17" s="60">
        <v>0.8</v>
      </c>
      <c r="G17" s="61">
        <v>0</v>
      </c>
      <c r="H17" s="60">
        <v>1.2</v>
      </c>
      <c r="I17" s="61">
        <v>0.4</v>
      </c>
      <c r="J17" s="60">
        <v>1.6</v>
      </c>
      <c r="K17" s="61">
        <v>0.4</v>
      </c>
      <c r="L17" s="60">
        <v>1.6</v>
      </c>
      <c r="M17" s="61">
        <v>0</v>
      </c>
      <c r="N17" s="60">
        <v>0.5</v>
      </c>
      <c r="O17" s="94" t="s">
        <v>44</v>
      </c>
      <c r="P17" s="60">
        <v>0.6</v>
      </c>
      <c r="Q17" s="94">
        <v>0.1</v>
      </c>
      <c r="R17" s="60">
        <v>1.6</v>
      </c>
      <c r="S17" s="94">
        <v>1</v>
      </c>
    </row>
    <row r="18" spans="1:19" ht="27">
      <c r="A18" s="47" t="s">
        <v>45</v>
      </c>
      <c r="B18" s="39">
        <v>99.8</v>
      </c>
      <c r="C18" s="2">
        <v>3.4</v>
      </c>
      <c r="D18" s="82">
        <v>100</v>
      </c>
      <c r="E18" s="79">
        <v>0.2</v>
      </c>
      <c r="F18" s="82">
        <v>100.3</v>
      </c>
      <c r="G18" s="79">
        <v>0.3</v>
      </c>
      <c r="H18" s="82">
        <v>102.3</v>
      </c>
      <c r="I18" s="79">
        <v>2</v>
      </c>
      <c r="J18" s="82">
        <v>105.6</v>
      </c>
      <c r="K18" s="79">
        <v>3.3</v>
      </c>
      <c r="L18" s="82">
        <v>108</v>
      </c>
      <c r="M18" s="79">
        <v>2.4</v>
      </c>
      <c r="N18" s="82">
        <v>107.9</v>
      </c>
      <c r="O18" s="79">
        <v>-0.1</v>
      </c>
      <c r="P18" s="82">
        <v>113.2</v>
      </c>
      <c r="Q18" s="79">
        <v>5.3</v>
      </c>
      <c r="R18" s="82">
        <v>120</v>
      </c>
      <c r="S18" s="79">
        <v>6.8</v>
      </c>
    </row>
    <row r="19" spans="1:19" ht="27">
      <c r="A19" s="48" t="s">
        <v>67</v>
      </c>
      <c r="B19" s="83">
        <v>100</v>
      </c>
      <c r="C19" s="65">
        <v>1.6</v>
      </c>
      <c r="D19" s="83">
        <v>100</v>
      </c>
      <c r="E19" s="65">
        <v>0</v>
      </c>
      <c r="F19" s="83">
        <v>98.1</v>
      </c>
      <c r="G19" s="65">
        <v>-1.9</v>
      </c>
      <c r="H19" s="83">
        <v>99.5</v>
      </c>
      <c r="I19" s="65">
        <v>1.4</v>
      </c>
      <c r="J19" s="83">
        <v>100.9</v>
      </c>
      <c r="K19" s="65">
        <v>1.4</v>
      </c>
      <c r="L19" s="83">
        <v>100.6</v>
      </c>
      <c r="M19" s="65">
        <v>-0.3</v>
      </c>
      <c r="N19" s="83">
        <v>99.9</v>
      </c>
      <c r="O19" s="65">
        <v>-0.7</v>
      </c>
      <c r="P19" s="83">
        <v>106.5</v>
      </c>
      <c r="Q19" s="65">
        <v>6.6</v>
      </c>
      <c r="R19" s="83">
        <v>116.3</v>
      </c>
      <c r="S19" s="65">
        <v>9.8000000000000007</v>
      </c>
    </row>
    <row r="20" spans="1:19" ht="27">
      <c r="A20" s="48" t="s">
        <v>48</v>
      </c>
      <c r="B20" s="51">
        <v>89.9</v>
      </c>
      <c r="C20" s="4">
        <v>1.3</v>
      </c>
      <c r="D20" s="83">
        <v>91.7</v>
      </c>
      <c r="E20" s="65">
        <v>2</v>
      </c>
      <c r="F20" s="83">
        <v>93</v>
      </c>
      <c r="G20" s="65">
        <v>1.4</v>
      </c>
      <c r="H20" s="83">
        <v>94</v>
      </c>
      <c r="I20" s="65">
        <v>1.1000000000000001</v>
      </c>
      <c r="J20" s="83">
        <v>97.7</v>
      </c>
      <c r="K20" s="65">
        <v>4</v>
      </c>
      <c r="L20" s="83">
        <v>100.4</v>
      </c>
      <c r="M20" s="65">
        <v>2.7</v>
      </c>
      <c r="N20" s="83">
        <v>99.7</v>
      </c>
      <c r="O20" s="95">
        <v>-0.6</v>
      </c>
      <c r="P20" s="83">
        <v>100.6</v>
      </c>
      <c r="Q20" s="95">
        <v>0.9</v>
      </c>
      <c r="R20" s="83">
        <v>103.3</v>
      </c>
      <c r="S20" s="95">
        <v>2.7</v>
      </c>
    </row>
    <row r="21" spans="1:19" ht="20.100000000000001" customHeight="1">
      <c r="A21" s="49" t="s">
        <v>32</v>
      </c>
      <c r="B21" s="72">
        <v>3.2</v>
      </c>
      <c r="C21" s="73">
        <v>0.80000000000000027</v>
      </c>
      <c r="D21" s="10">
        <v>3.9</v>
      </c>
      <c r="E21" s="11">
        <v>0.7</v>
      </c>
      <c r="F21" s="10">
        <v>4.5999999999999996</v>
      </c>
      <c r="G21" s="11">
        <v>0.7</v>
      </c>
      <c r="H21" s="10">
        <v>4.2</v>
      </c>
      <c r="I21" s="11">
        <v>-0.4</v>
      </c>
      <c r="J21" s="10">
        <v>4.4000000000000004</v>
      </c>
      <c r="K21" s="11">
        <v>0.2</v>
      </c>
      <c r="L21" s="10">
        <v>4.3</v>
      </c>
      <c r="M21" s="99">
        <v>-0.1</v>
      </c>
      <c r="N21" s="10">
        <v>4.3</v>
      </c>
      <c r="O21" s="11">
        <v>0</v>
      </c>
      <c r="P21" s="10">
        <v>3.9</v>
      </c>
      <c r="Q21" s="11">
        <v>-0.4</v>
      </c>
      <c r="R21" s="10"/>
      <c r="S21" s="11"/>
    </row>
    <row r="22" spans="1:19" ht="20.100000000000001" customHeight="1">
      <c r="A22" s="45" t="s">
        <v>13</v>
      </c>
      <c r="B22" s="31">
        <v>3.3</v>
      </c>
      <c r="C22" s="3">
        <v>1</v>
      </c>
      <c r="D22" s="62">
        <v>5.9</v>
      </c>
      <c r="E22" s="63">
        <f>D22-B22</f>
        <v>2.6000000000000005</v>
      </c>
      <c r="F22" s="62">
        <v>7.6</v>
      </c>
      <c r="G22" s="63">
        <f>F22-D22</f>
        <v>1.6999999999999993</v>
      </c>
      <c r="H22" s="62">
        <v>8</v>
      </c>
      <c r="I22" s="63">
        <f>H22-F22</f>
        <v>0.40000000000000036</v>
      </c>
      <c r="J22" s="62">
        <v>7.3</v>
      </c>
      <c r="K22" s="63">
        <f>J22-H22</f>
        <v>-0.70000000000000018</v>
      </c>
      <c r="L22" s="62">
        <v>7</v>
      </c>
      <c r="M22" s="63">
        <f>L22-J22</f>
        <v>-0.29999999999999982</v>
      </c>
      <c r="N22" s="62">
        <v>6.3</v>
      </c>
      <c r="O22" s="63">
        <f>N22-L22</f>
        <v>-0.70000000000000018</v>
      </c>
      <c r="P22" s="62">
        <v>4.5999999999999996</v>
      </c>
      <c r="Q22" s="63">
        <f>P22-N22</f>
        <v>-1.7000000000000002</v>
      </c>
      <c r="R22" s="62">
        <v>3.9</v>
      </c>
      <c r="S22" s="63">
        <f>R22-P22</f>
        <v>-0.69999999999999973</v>
      </c>
    </row>
    <row r="23" spans="1:19" ht="20.100000000000001" customHeight="1">
      <c r="A23" s="50" t="s">
        <v>14</v>
      </c>
      <c r="B23" s="12">
        <v>1965</v>
      </c>
      <c r="C23" s="4">
        <v>-18.835192069392814</v>
      </c>
      <c r="D23" s="64">
        <v>1686</v>
      </c>
      <c r="E23" s="65">
        <f>(D23/B23-1)*100</f>
        <v>-14.198473282442748</v>
      </c>
      <c r="F23" s="64">
        <v>1605</v>
      </c>
      <c r="G23" s="65">
        <f>(F23/D23-1)*100</f>
        <v>-4.8042704626334531</v>
      </c>
      <c r="H23" s="64">
        <v>1579</v>
      </c>
      <c r="I23" s="65">
        <f>(H23/F23-1)*100</f>
        <v>-1.6199376947040545</v>
      </c>
      <c r="J23" s="64">
        <v>1431</v>
      </c>
      <c r="K23" s="65">
        <f>(J23/H23-1)*100</f>
        <v>-9.3730208993033521</v>
      </c>
      <c r="L23" s="64">
        <v>1444</v>
      </c>
      <c r="M23" s="65">
        <f>(L23/J23-1)*100</f>
        <v>0.90845562543675484</v>
      </c>
      <c r="N23" s="64">
        <v>1247</v>
      </c>
      <c r="O23" s="65">
        <f>(N23/L23-1)*100</f>
        <v>-13.642659279778391</v>
      </c>
      <c r="P23" s="64">
        <v>1065</v>
      </c>
      <c r="Q23" s="65">
        <f>(P23/N23-1)*100</f>
        <v>-14.595028067361671</v>
      </c>
      <c r="R23" s="64">
        <v>1194</v>
      </c>
      <c r="S23" s="65">
        <f>(R23/P23-1)*100</f>
        <v>12.112676056338035</v>
      </c>
    </row>
    <row r="24" spans="1:19" ht="20.100000000000001" customHeight="1">
      <c r="A24" s="21"/>
      <c r="B24" s="1"/>
      <c r="C24" s="6"/>
      <c r="D24" s="1"/>
      <c r="E24" s="6"/>
      <c r="F24" s="1"/>
      <c r="G24" s="6"/>
      <c r="H24" s="1"/>
      <c r="I24" s="6"/>
      <c r="J24" s="1"/>
      <c r="K24" s="6"/>
      <c r="L24" s="1"/>
      <c r="M24" s="6"/>
      <c r="N24" s="1"/>
      <c r="O24" s="6"/>
      <c r="P24" s="1"/>
      <c r="Q24" s="6"/>
      <c r="R24" s="1"/>
      <c r="S24" s="6"/>
    </row>
    <row r="25" spans="1:19" ht="20.100000000000001" customHeight="1">
      <c r="A25" s="22" t="s">
        <v>15</v>
      </c>
      <c r="B25" s="34">
        <v>152311</v>
      </c>
      <c r="C25" s="35">
        <v>9.4034938264909727</v>
      </c>
      <c r="D25" s="66">
        <v>150125.75</v>
      </c>
      <c r="E25" s="67">
        <v>-1.4349748521745387</v>
      </c>
      <c r="F25" s="66">
        <v>152094.57999999999</v>
      </c>
      <c r="G25" s="67">
        <v>1.311453897815662</v>
      </c>
      <c r="H25" s="66">
        <v>154259</v>
      </c>
      <c r="I25" s="67">
        <v>1.4</v>
      </c>
      <c r="J25" s="66">
        <v>166546</v>
      </c>
      <c r="K25" s="67">
        <v>7.4</v>
      </c>
      <c r="L25" s="66">
        <v>151410</v>
      </c>
      <c r="M25" s="67">
        <v>-9.1</v>
      </c>
      <c r="N25" s="66">
        <v>150404</v>
      </c>
      <c r="O25" s="67">
        <v>-0.7</v>
      </c>
      <c r="P25" s="66">
        <v>153874</v>
      </c>
      <c r="Q25" s="67">
        <v>2.2999999999999998</v>
      </c>
      <c r="R25" s="66">
        <v>169146</v>
      </c>
      <c r="S25" s="67">
        <v>9.9</v>
      </c>
    </row>
    <row r="26" spans="1:19" ht="20.100000000000001" customHeight="1">
      <c r="A26" s="23" t="s">
        <v>16</v>
      </c>
      <c r="B26" s="32">
        <v>144402</v>
      </c>
      <c r="C26" s="36">
        <v>10.551500150321647</v>
      </c>
      <c r="D26" s="68">
        <v>144481.04</v>
      </c>
      <c r="E26" s="69">
        <v>5.4549003973413994E-2</v>
      </c>
      <c r="F26" s="68">
        <v>149159.14000000001</v>
      </c>
      <c r="G26" s="69">
        <v>3.2378642900134258</v>
      </c>
      <c r="H26" s="68">
        <v>148457</v>
      </c>
      <c r="I26" s="69">
        <v>-0.5</v>
      </c>
      <c r="J26" s="68">
        <v>159913</v>
      </c>
      <c r="K26" s="69">
        <v>7.1</v>
      </c>
      <c r="L26" s="68">
        <v>143189</v>
      </c>
      <c r="M26" s="69">
        <v>-10.5</v>
      </c>
      <c r="N26" s="68">
        <v>146849</v>
      </c>
      <c r="O26" s="69">
        <v>2.6</v>
      </c>
      <c r="P26" s="68">
        <v>150022</v>
      </c>
      <c r="Q26" s="69">
        <v>2.2000000000000002</v>
      </c>
      <c r="R26" s="68">
        <v>162610</v>
      </c>
      <c r="S26" s="69">
        <v>8.4</v>
      </c>
    </row>
    <row r="27" spans="1:19" ht="20.100000000000001" customHeight="1">
      <c r="A27" s="23" t="s">
        <v>9</v>
      </c>
      <c r="B27" s="32">
        <v>93184</v>
      </c>
      <c r="C27" s="36">
        <v>4.4283443805387845</v>
      </c>
      <c r="D27" s="68">
        <v>100528.78</v>
      </c>
      <c r="E27" s="69">
        <v>7.8823309605657563</v>
      </c>
      <c r="F27" s="68">
        <v>103211.05</v>
      </c>
      <c r="G27" s="69">
        <v>2.6681612966953372</v>
      </c>
      <c r="H27" s="68">
        <v>106938</v>
      </c>
      <c r="I27" s="69">
        <v>3.6</v>
      </c>
      <c r="J27" s="68">
        <v>121525</v>
      </c>
      <c r="K27" s="69">
        <v>12.7</v>
      </c>
      <c r="L27" s="68">
        <v>107158</v>
      </c>
      <c r="M27" s="69">
        <v>-11.8</v>
      </c>
      <c r="N27" s="68">
        <v>102180</v>
      </c>
      <c r="O27" s="69">
        <v>-4.5999999999999996</v>
      </c>
      <c r="P27" s="68">
        <v>111006</v>
      </c>
      <c r="Q27" s="69">
        <v>8.6</v>
      </c>
      <c r="R27" s="68">
        <v>118593</v>
      </c>
      <c r="S27" s="69">
        <v>6.8</v>
      </c>
    </row>
    <row r="28" spans="1:19" ht="20.100000000000001" customHeight="1">
      <c r="A28" s="23" t="s">
        <v>17</v>
      </c>
      <c r="B28" s="32">
        <v>50894</v>
      </c>
      <c r="C28" s="36">
        <v>23.423474984036808</v>
      </c>
      <c r="D28" s="68">
        <v>43619.29</v>
      </c>
      <c r="E28" s="69">
        <v>-14.294267034095206</v>
      </c>
      <c r="F28" s="68">
        <v>45667.77</v>
      </c>
      <c r="G28" s="69">
        <v>4.6962708471412373</v>
      </c>
      <c r="H28" s="68">
        <v>41207</v>
      </c>
      <c r="I28" s="69">
        <v>-9.8000000000000007</v>
      </c>
      <c r="J28" s="68">
        <v>38050</v>
      </c>
      <c r="K28" s="69">
        <v>-7.7</v>
      </c>
      <c r="L28" s="68">
        <v>35642</v>
      </c>
      <c r="M28" s="69">
        <v>-6.3</v>
      </c>
      <c r="N28" s="68">
        <v>44190</v>
      </c>
      <c r="O28" s="69">
        <v>24</v>
      </c>
      <c r="P28" s="68">
        <v>38763</v>
      </c>
      <c r="Q28" s="69">
        <v>-12.3</v>
      </c>
      <c r="R28" s="68">
        <v>43235</v>
      </c>
      <c r="S28" s="69">
        <v>11.5</v>
      </c>
    </row>
    <row r="29" spans="1:19" ht="20.100000000000001" customHeight="1">
      <c r="A29" s="28" t="s">
        <v>20</v>
      </c>
      <c r="B29" s="32">
        <v>324</v>
      </c>
      <c r="C29" s="36">
        <v>113.04033635527526</v>
      </c>
      <c r="D29" s="68">
        <v>332.97</v>
      </c>
      <c r="E29" s="69">
        <v>2.6766166085910759</v>
      </c>
      <c r="F29" s="68">
        <v>280.32</v>
      </c>
      <c r="G29" s="69">
        <v>-15.81223533651681</v>
      </c>
      <c r="H29" s="68">
        <v>312</v>
      </c>
      <c r="I29" s="69">
        <v>11</v>
      </c>
      <c r="J29" s="68">
        <v>338</v>
      </c>
      <c r="K29" s="69">
        <v>8.4</v>
      </c>
      <c r="L29" s="68">
        <v>388</v>
      </c>
      <c r="M29" s="69">
        <v>14.8</v>
      </c>
      <c r="N29" s="68">
        <v>480</v>
      </c>
      <c r="O29" s="69">
        <v>23.4</v>
      </c>
      <c r="P29" s="68">
        <v>253</v>
      </c>
      <c r="Q29" s="69">
        <v>-47.3</v>
      </c>
      <c r="R29" s="68">
        <v>782</v>
      </c>
      <c r="S29" s="69">
        <v>209.3</v>
      </c>
    </row>
    <row r="30" spans="1:19" ht="20.100000000000001" customHeight="1">
      <c r="A30" s="24" t="s">
        <v>18</v>
      </c>
      <c r="B30" s="33">
        <v>7909</v>
      </c>
      <c r="C30" s="37">
        <v>-8.0329630206722342</v>
      </c>
      <c r="D30" s="70">
        <v>5644.71</v>
      </c>
      <c r="E30" s="71">
        <v>-28.630275720024123</v>
      </c>
      <c r="F30" s="70">
        <v>2935.44</v>
      </c>
      <c r="G30" s="71">
        <v>-47.996619844066387</v>
      </c>
      <c r="H30" s="70">
        <v>5802</v>
      </c>
      <c r="I30" s="71">
        <v>97.6</v>
      </c>
      <c r="J30" s="70">
        <v>6633</v>
      </c>
      <c r="K30" s="71">
        <v>14.3</v>
      </c>
      <c r="L30" s="70">
        <v>8221</v>
      </c>
      <c r="M30" s="71">
        <v>24</v>
      </c>
      <c r="N30" s="70">
        <v>3554</v>
      </c>
      <c r="O30" s="71">
        <v>-56.8</v>
      </c>
      <c r="P30" s="70">
        <v>3852</v>
      </c>
      <c r="Q30" s="71">
        <v>8.4</v>
      </c>
      <c r="R30" s="70">
        <v>6537</v>
      </c>
      <c r="S30" s="71">
        <v>69.7</v>
      </c>
    </row>
    <row r="31" spans="1:19" ht="27" hidden="1">
      <c r="A31" s="25" t="s">
        <v>19</v>
      </c>
      <c r="B31" s="38">
        <f>ROUND(B26/B6*100,1)</f>
        <v>30.4</v>
      </c>
      <c r="C31" s="26" t="e">
        <f>B31-#REF!</f>
        <v>#REF!</v>
      </c>
      <c r="D31" s="38">
        <f>ROUND(D26/D6*100,1)</f>
        <v>25.5</v>
      </c>
      <c r="E31" s="26">
        <f>D31-B31</f>
        <v>-4.8999999999999986</v>
      </c>
      <c r="F31" s="38">
        <f>ROUND(F26/F6*100,1)</f>
        <v>25.4</v>
      </c>
      <c r="G31" s="26">
        <f>F31-D31</f>
        <v>-0.10000000000000142</v>
      </c>
      <c r="H31" s="90"/>
      <c r="I31" s="90"/>
      <c r="J31" s="38">
        <f>ROUND(J26/J6*100,1)</f>
        <v>25.9</v>
      </c>
      <c r="K31" s="26">
        <f>J31-F31</f>
        <v>0.5</v>
      </c>
      <c r="L31" s="38">
        <f>ROUND(L26/L6*100,1)</f>
        <v>23</v>
      </c>
      <c r="M31" s="26">
        <f>L31-H31</f>
        <v>23</v>
      </c>
      <c r="N31" s="38">
        <f>ROUND(N26/N6*100,1)</f>
        <v>22.1</v>
      </c>
      <c r="O31" s="26">
        <f>N31-J31</f>
        <v>-3.7999999999999972</v>
      </c>
      <c r="P31" s="38">
        <f>ROUND(P26/P6*100,1)</f>
        <v>22.1</v>
      </c>
      <c r="Q31" s="26">
        <f>P31-L31</f>
        <v>-0.89999999999999858</v>
      </c>
      <c r="R31" s="38">
        <f>ROUND(R26/R6*100,1)</f>
        <v>23.6</v>
      </c>
      <c r="S31" s="26">
        <f>R31-N31</f>
        <v>1.5</v>
      </c>
    </row>
    <row r="32" spans="1:19" ht="24" customHeight="1">
      <c r="A32" s="59" t="s">
        <v>57</v>
      </c>
      <c r="B32" s="57"/>
      <c r="C32" s="52"/>
    </row>
    <row r="33" spans="1:11">
      <c r="A33" s="105" t="s">
        <v>71</v>
      </c>
      <c r="B33" s="58"/>
      <c r="C33" s="52"/>
    </row>
    <row r="34" spans="1:11">
      <c r="A34" s="59" t="s">
        <v>28</v>
      </c>
      <c r="B34" s="58"/>
      <c r="C34" s="53"/>
    </row>
    <row r="35" spans="1:11">
      <c r="A35" s="59" t="s">
        <v>29</v>
      </c>
      <c r="B35" s="58"/>
      <c r="C35" s="53"/>
    </row>
    <row r="36" spans="1:11">
      <c r="A36" s="59" t="s">
        <v>40</v>
      </c>
      <c r="B36" s="58"/>
      <c r="C36" s="53"/>
    </row>
    <row r="37" spans="1:11">
      <c r="A37" s="59" t="s">
        <v>30</v>
      </c>
      <c r="B37" s="58"/>
      <c r="C37" s="53"/>
    </row>
    <row r="38" spans="1:11">
      <c r="A38" s="59" t="s">
        <v>27</v>
      </c>
      <c r="B38" s="58"/>
      <c r="C38" s="53"/>
    </row>
    <row r="39" spans="1:11">
      <c r="A39" s="59" t="s">
        <v>33</v>
      </c>
      <c r="B39" s="58"/>
      <c r="C39" s="52"/>
    </row>
    <row r="40" spans="1:11">
      <c r="A40" s="59" t="s">
        <v>63</v>
      </c>
    </row>
    <row r="41" spans="1:11">
      <c r="A41" s="59" t="s">
        <v>72</v>
      </c>
    </row>
    <row r="42" spans="1:11">
      <c r="B42" s="57"/>
      <c r="C42" s="52"/>
    </row>
    <row r="43" spans="1:11">
      <c r="A43" s="57" t="s">
        <v>54</v>
      </c>
    </row>
    <row r="44" spans="1:11">
      <c r="A44" s="103" t="s">
        <v>69</v>
      </c>
      <c r="K44" s="103"/>
    </row>
    <row r="45" spans="1:11">
      <c r="A45" s="103" t="s">
        <v>68</v>
      </c>
    </row>
    <row r="46" spans="1:11">
      <c r="A46" s="103" t="s">
        <v>56</v>
      </c>
    </row>
    <row r="47" spans="1:11">
      <c r="A47" s="58" t="s">
        <v>35</v>
      </c>
    </row>
    <row r="48" spans="1:11">
      <c r="A48" s="103" t="s">
        <v>70</v>
      </c>
    </row>
    <row r="49" spans="1:6">
      <c r="A49" s="102" t="s">
        <v>55</v>
      </c>
    </row>
    <row r="50" spans="1:6">
      <c r="A50" s="102" t="s">
        <v>52</v>
      </c>
    </row>
    <row r="51" spans="1:6">
      <c r="A51" s="103" t="s">
        <v>66</v>
      </c>
      <c r="F51" s="103"/>
    </row>
    <row r="52" spans="1:6">
      <c r="A52" s="58" t="s">
        <v>22</v>
      </c>
    </row>
    <row r="53" spans="1:6">
      <c r="A53" s="58"/>
      <c r="B53" s="103" t="s">
        <v>62</v>
      </c>
    </row>
    <row r="54" spans="1:6">
      <c r="A54" s="101"/>
      <c r="B54" s="103" t="s">
        <v>61</v>
      </c>
    </row>
    <row r="55" spans="1:6">
      <c r="A55" s="58" t="s">
        <v>23</v>
      </c>
    </row>
    <row r="56" spans="1:6">
      <c r="A56" s="101" t="s">
        <v>49</v>
      </c>
    </row>
    <row r="57" spans="1:6">
      <c r="A57" s="58" t="s">
        <v>24</v>
      </c>
    </row>
    <row r="58" spans="1:6">
      <c r="A58" s="104"/>
      <c r="B58" s="103" t="s">
        <v>58</v>
      </c>
    </row>
    <row r="59" spans="1:6">
      <c r="A59" s="58" t="s">
        <v>36</v>
      </c>
    </row>
    <row r="60" spans="1:6">
      <c r="A60" s="101"/>
      <c r="B60" s="103" t="s">
        <v>60</v>
      </c>
    </row>
    <row r="61" spans="1:6">
      <c r="A61" s="58" t="s">
        <v>25</v>
      </c>
    </row>
    <row r="62" spans="1:6">
      <c r="A62" s="101"/>
      <c r="B62" s="103" t="s">
        <v>59</v>
      </c>
    </row>
    <row r="63" spans="1:6">
      <c r="A63" s="106" t="s">
        <v>65</v>
      </c>
    </row>
    <row r="64" spans="1:6">
      <c r="A64" s="107" t="s">
        <v>64</v>
      </c>
    </row>
    <row r="65" spans="1:1">
      <c r="A65" s="58" t="s">
        <v>26</v>
      </c>
    </row>
    <row r="66" spans="1:1">
      <c r="A66" s="101" t="s">
        <v>50</v>
      </c>
    </row>
  </sheetData>
  <phoneticPr fontId="35"/>
  <hyperlinks>
    <hyperlink ref="A56" r:id="rId1" xr:uid="{1741A516-6CBB-402B-8416-5BA5EE17E5DB}"/>
    <hyperlink ref="A50" r:id="rId2" display="https://www.mlit.go.jp/report/press/content/001478551.pdf" xr:uid="{CB76337A-1ACC-4895-95B9-2C8B738C1966}"/>
    <hyperlink ref="A49" r:id="rId3" display="https://www.mlit.go.jp/report/press/content/001478910.pdf" xr:uid="{2C195927-7BB3-4EDC-9165-297C8CF38BBF}"/>
    <hyperlink ref="A46" r:id="rId4" xr:uid="{8278C39A-EF70-4FE0-A27A-67EFB48033E4}"/>
    <hyperlink ref="B58" r:id="rId5" display="https://www.e-stat.go.jp/stat-search/files?page=1&amp;layout=datalist&amp;toukei=00450071&amp;kikan=00450&amp;tstat=000001011791&amp;cycle=0&amp;tclass1=000001035519&amp;tclass2=000001144287&amp;tclass3val=0" xr:uid="{84D55C02-7AEC-44E6-AD86-D9569D27AE48}"/>
    <hyperlink ref="B62" r:id="rId6" xr:uid="{D463C269-01C7-49FB-B1DC-B0047DA7D025}"/>
    <hyperlink ref="B60" r:id="rId7" display="https://www.mof.go.jp/pri/publication/zaikin_geppo/hyou/g846/all_846.pdf" xr:uid="{1987BA5F-6183-4288-9FF3-E2EFF0AB3F66}"/>
    <hyperlink ref="B54" r:id="rId8" display="https://www.e-stat.go.jp/stat-search/files?page=1&amp;layout=datalist&amp;toukei=00200531&amp;kikan=00200&amp;tstat=000000110001&amp;cycle=7&amp;year=20220&amp;month=0&amp;tclass1=000001040276&amp;tclass2=000001040283&amp;tclass3=000001040284&amp;result_back=1&amp;tclass4val=0" xr:uid="{3E11A76E-5AFD-4285-9AB6-F518C387BA26}"/>
    <hyperlink ref="B53" r:id="rId9" display="https://www.e-stat.go.jp/stat-search/files?page=1&amp;toukei=00200531&amp;kikan=00200&amp;tstat=000000110001" xr:uid="{C3E3EC92-7366-4C75-9C3B-25DA528B38FC}"/>
    <hyperlink ref="A64" r:id="rId10" display="https://www.rice.or.jp/regular_report/analysis-html/" xr:uid="{BFCFCD84-27AF-4496-BE81-E80A9F4427B3}"/>
    <hyperlink ref="A66" r:id="rId11" xr:uid="{31FDE8CA-01F4-422A-B67A-5E8F3CE4C2A5}"/>
    <hyperlink ref="A51" r:id="rId12" display="https://www.e-stat.go.jp/stat-search/files?page=1&amp;layout=datalist&amp;toukei=00600270&amp;kikan=00600&amp;tstat=000001013583&amp;cycle=8&amp;year=20221&amp;month=0&amp;tclass1=000001013605&amp;result_back=1&amp;cycle_facet=cycle&amp;tclass2val=0&amp;metadata=1&amp;data=1" xr:uid="{40F402AE-3DC3-4410-8C55-6599F8FEB220}"/>
    <hyperlink ref="A45" r:id="rId13" display="https://view.officeapps.live.com/op/view.aspx?src=https%3A%2F%2Fwww.esri.cao.go.jp%2Fjp%2Fsna%2Fdata%2Fdata_list%2Fkakuhou%2Ffiles%2F2021%2Ftables%2F2021ffm1n_jp.xlsx&amp;wdOrigin=BROWSELINK" xr:uid="{52A7CB0A-D177-4C7B-9D09-2137B07A18D9}"/>
    <hyperlink ref="A44" r:id="rId14" display="https://www.esri.cao.go.jp/jp/sna/data/data_list/kakuhou/files/2021/2021_kaku_top.html" xr:uid="{E3F22115-FE61-428E-A8B6-679FAA931906}"/>
    <hyperlink ref="A48" r:id="rId15" display="https://www.e-stat.go.jp/stat-search/files?page=1&amp;layout=datalist&amp;toukei=00600870&amp;tstat=000001017180&amp;cycle=8&amp;year=20231&amp;month=0&amp;result_back=1&amp;tclass1val=0" xr:uid="{83538290-5604-4622-8AB0-CAC14B53E957}"/>
  </hyperlinks>
  <pageMargins left="0.7" right="0.7" top="0.75" bottom="0.75" header="0.3" footer="0.3"/>
  <pageSetup paperSize="9" scale="57" fitToHeight="0" orientation="landscape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</vt:lpstr>
    </vt:vector>
  </TitlesOfParts>
  <Company>社団法人 日本建設業団体連合会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広報部</dc:creator>
  <cp:lastModifiedBy>sys22</cp:lastModifiedBy>
  <cp:lastPrinted>2023-08-16T02:44:56Z</cp:lastPrinted>
  <dcterms:created xsi:type="dcterms:W3CDTF">1997-01-16T07:59:31Z</dcterms:created>
  <dcterms:modified xsi:type="dcterms:W3CDTF">2023-11-06T00:52:59Z</dcterms:modified>
</cp:coreProperties>
</file>