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igarashi\Desktop\"/>
    </mc:Choice>
  </mc:AlternateContent>
  <xr:revisionPtr revIDLastSave="0" documentId="8_{4DEF2A1E-F407-4C34-BED8-9E1715E148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  <sheet name="【加工NG】日建連事務処理用" sheetId="2" r:id="rId2"/>
  </sheets>
  <definedNames>
    <definedName name="_xlnm.Print_Area" localSheetId="0">申込書!$A$1:$CH$37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2" l="1"/>
  <c r="J21" i="2"/>
  <c r="J22" i="2"/>
  <c r="J23" i="2"/>
  <c r="C22" i="2"/>
  <c r="D22" i="2" s="1"/>
  <c r="E22" i="2"/>
  <c r="F22" i="2" s="1"/>
  <c r="G22" i="2"/>
  <c r="H22" i="2" s="1"/>
  <c r="C23" i="2"/>
  <c r="D23" i="2" s="1"/>
  <c r="E23" i="2"/>
  <c r="F23" i="2" s="1"/>
  <c r="G23" i="2"/>
  <c r="H23" i="2" s="1"/>
  <c r="B7" i="2"/>
  <c r="C7" i="2"/>
  <c r="D7" i="2" s="1"/>
  <c r="E7" i="2"/>
  <c r="G7" i="2"/>
  <c r="H7" i="2"/>
  <c r="B8" i="2"/>
  <c r="C8" i="2"/>
  <c r="D8" i="2" s="1"/>
  <c r="E8" i="2"/>
  <c r="G8" i="2"/>
  <c r="H8" i="2"/>
  <c r="F8" i="2"/>
  <c r="F7" i="2"/>
  <c r="I23" i="2" l="1"/>
  <c r="I22" i="2"/>
  <c r="G17" i="2"/>
  <c r="C17" i="2"/>
  <c r="E20" i="2"/>
  <c r="F20" i="2" s="1"/>
  <c r="E21" i="2"/>
  <c r="F21" i="2" s="1"/>
  <c r="C5" i="2"/>
  <c r="D5" i="2" s="1"/>
  <c r="C6" i="2"/>
  <c r="D6" i="2" s="1"/>
  <c r="C4" i="2"/>
  <c r="D4" i="2" s="1"/>
  <c r="AO20" i="1"/>
  <c r="AO19" i="1"/>
  <c r="H17" i="2" s="1"/>
  <c r="J17" i="2" s="1"/>
  <c r="G20" i="2"/>
  <c r="H20" i="2" s="1"/>
  <c r="G21" i="2"/>
  <c r="H21" i="2" s="1"/>
  <c r="I21" i="2" s="1"/>
  <c r="C21" i="2"/>
  <c r="D21" i="2" s="1"/>
  <c r="B20" i="2"/>
  <c r="B21" i="2"/>
  <c r="B22" i="2"/>
  <c r="G6" i="2"/>
  <c r="E6" i="2"/>
  <c r="C20" i="2"/>
  <c r="D20" i="2" s="1"/>
  <c r="C19" i="2"/>
  <c r="E19" i="2"/>
  <c r="K20" i="2"/>
  <c r="K21" i="2"/>
  <c r="B19" i="2"/>
  <c r="K19" i="2"/>
  <c r="G19" i="2"/>
  <c r="H19" i="2" s="1"/>
  <c r="J19" i="2" s="1"/>
  <c r="F5" i="2"/>
  <c r="F6" i="2"/>
  <c r="D19" i="2"/>
  <c r="D17" i="2"/>
  <c r="F19" i="2"/>
  <c r="I20" i="2" l="1"/>
  <c r="K17" i="2"/>
  <c r="I19" i="2"/>
  <c r="H5" i="2" l="1"/>
  <c r="H6" i="2"/>
  <c r="G5" i="2"/>
  <c r="B5" i="2"/>
  <c r="B6" i="2"/>
  <c r="B4" i="2"/>
  <c r="G4" i="2"/>
  <c r="H4" i="2"/>
  <c r="E5" i="2" l="1"/>
  <c r="E4" i="2"/>
  <c r="F4" i="2"/>
  <c r="I17" i="2" l="1"/>
  <c r="N4" i="2"/>
  <c r="M4" i="2"/>
  <c r="L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I3" authorId="0" shapeId="0" xr:uid="{9D89E8B2-AD70-4FFB-B2EF-1A4063433A76}">
      <text>
        <r>
          <rPr>
            <sz val="9"/>
            <color indexed="81"/>
            <rFont val="MS P ゴシック"/>
            <family val="3"/>
            <charset val="128"/>
          </rPr>
          <t xml:space="preserve">11/7現在　22名入金　55,000円
</t>
        </r>
      </text>
    </comment>
  </commentList>
</comments>
</file>

<file path=xl/sharedStrings.xml><?xml version="1.0" encoding="utf-8"?>
<sst xmlns="http://schemas.openxmlformats.org/spreadsheetml/2006/main" count="131" uniqueCount="113">
  <si>
    <t>住　　　　　　所</t>
    <rPh sb="0" eb="1">
      <t>ジュウ</t>
    </rPh>
    <rPh sb="7" eb="8">
      <t>ショ</t>
    </rPh>
    <phoneticPr fontId="2"/>
  </si>
  <si>
    <t>〒</t>
    <phoneticPr fontId="2"/>
  </si>
  <si>
    <t>-</t>
    <phoneticPr fontId="2"/>
  </si>
  <si>
    <t>（所属部署名）</t>
    <rPh sb="1" eb="3">
      <t>ショゾク</t>
    </rPh>
    <rPh sb="3" eb="5">
      <t>ブショ</t>
    </rPh>
    <rPh sb="5" eb="6">
      <t>メイ</t>
    </rPh>
    <phoneticPr fontId="2"/>
  </si>
  <si>
    <t>氏　　名</t>
    <rPh sb="0" eb="1">
      <t>シ</t>
    </rPh>
    <rPh sb="3" eb="4">
      <t>メイ</t>
    </rPh>
    <phoneticPr fontId="2"/>
  </si>
  <si>
    <t>TEL</t>
    <phoneticPr fontId="2"/>
  </si>
  <si>
    <t>整理№</t>
    <rPh sb="0" eb="2">
      <t>セイリ</t>
    </rPh>
    <phoneticPr fontId="2"/>
  </si>
  <si>
    <t>番号</t>
    <rPh sb="0" eb="2">
      <t>バンゴウ</t>
    </rPh>
    <phoneticPr fontId="2"/>
  </si>
  <si>
    <t>①</t>
    <phoneticPr fontId="2"/>
  </si>
  <si>
    <t>②</t>
    <phoneticPr fontId="2"/>
  </si>
  <si>
    <t>③</t>
    <phoneticPr fontId="2"/>
  </si>
  <si>
    <t>（チェック記入例）</t>
    <rPh sb="5" eb="7">
      <t>キニュウ</t>
    </rPh>
    <rPh sb="7" eb="8">
      <t>レイ</t>
    </rPh>
    <phoneticPr fontId="2"/>
  </si>
  <si>
    <t>ﾒｰﾙｱﾄﾞﾚｽ</t>
    <phoneticPr fontId="2"/>
  </si>
  <si>
    <t>出席
ﾁｪｯｸ</t>
    <rPh sb="0" eb="2">
      <t>シュッセキ</t>
    </rPh>
    <phoneticPr fontId="2"/>
  </si>
  <si>
    <t>受講証明書</t>
    <rPh sb="0" eb="2">
      <t>ジュコウ</t>
    </rPh>
    <rPh sb="2" eb="5">
      <t>ショウメイショ</t>
    </rPh>
    <phoneticPr fontId="2"/>
  </si>
  <si>
    <t>受講者氏名</t>
    <rPh sb="0" eb="1">
      <t>ウケ</t>
    </rPh>
    <rPh sb="1" eb="2">
      <t>コウ</t>
    </rPh>
    <rPh sb="2" eb="3">
      <t>モノ</t>
    </rPh>
    <rPh sb="3" eb="4">
      <t>シ</t>
    </rPh>
    <rPh sb="4" eb="5">
      <t>ナ</t>
    </rPh>
    <phoneticPr fontId="2"/>
  </si>
  <si>
    <t>建設　太郎</t>
    <rPh sb="0" eb="2">
      <t>ケンセツ</t>
    </rPh>
    <rPh sb="3" eb="5">
      <t>タロウ</t>
    </rPh>
    <phoneticPr fontId="2"/>
  </si>
  <si>
    <t>上記のとおり申し込みます。　</t>
    <phoneticPr fontId="2"/>
  </si>
  <si>
    <t>①</t>
  </si>
  <si>
    <t>✓</t>
  </si>
  <si>
    <t>-</t>
  </si>
  <si>
    <t>整理番号</t>
    <rPh sb="0" eb="2">
      <t>セイリ</t>
    </rPh>
    <rPh sb="2" eb="4">
      <t>バンゴウ</t>
    </rPh>
    <phoneticPr fontId="2"/>
  </si>
  <si>
    <t>受講者</t>
    <rPh sb="0" eb="3">
      <t>ジュコウシャ</t>
    </rPh>
    <phoneticPr fontId="2"/>
  </si>
  <si>
    <t>会社名</t>
    <rPh sb="0" eb="3">
      <t>カイシャメイ</t>
    </rPh>
    <phoneticPr fontId="2"/>
  </si>
  <si>
    <t>社名ﾌﾘｶﾞﾅ</t>
    <rPh sb="0" eb="2">
      <t>シャメイ</t>
    </rPh>
    <phoneticPr fontId="2"/>
  </si>
  <si>
    <t>-</t>
    <phoneticPr fontId="2"/>
  </si>
  <si>
    <t>担当者</t>
    <rPh sb="0" eb="3">
      <t>タントウシャ</t>
    </rPh>
    <phoneticPr fontId="2"/>
  </si>
  <si>
    <t>電話</t>
    <rPh sb="0" eb="2">
      <t>デンワ</t>
    </rPh>
    <phoneticPr fontId="2"/>
  </si>
  <si>
    <t>アドレス</t>
    <phoneticPr fontId="2"/>
  </si>
  <si>
    <t>入金
《予定日》</t>
    <rPh sb="0" eb="2">
      <t>ニュウキン</t>
    </rPh>
    <rPh sb="4" eb="6">
      <t>ヨテイ</t>
    </rPh>
    <rPh sb="6" eb="7">
      <t>ヒ</t>
    </rPh>
    <phoneticPr fontId="2"/>
  </si>
  <si>
    <r>
      <t xml:space="preserve">入金日
</t>
    </r>
    <r>
      <rPr>
        <sz val="11"/>
        <rFont val="ＭＳ Ｐゴシック"/>
        <family val="3"/>
        <charset val="128"/>
      </rPr>
      <t>消費税10％</t>
    </r>
    <rPh sb="0" eb="2">
      <t>ニュウキン</t>
    </rPh>
    <rPh sb="2" eb="3">
      <t>ヒ</t>
    </rPh>
    <rPh sb="4" eb="7">
      <t>ショウヒゼイ</t>
    </rPh>
    <phoneticPr fontId="2"/>
  </si>
  <si>
    <t>CPDS申込</t>
    <rPh sb="4" eb="6">
      <t>モウシコミ</t>
    </rPh>
    <phoneticPr fontId="2"/>
  </si>
  <si>
    <t>氏名ﾌﾘｶﾞﾅ</t>
    <rPh sb="0" eb="2">
      <t>シメイ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</si>
  <si>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</si>
  <si>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</si>
  <si>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▼プルダウン選択</t>
    <rPh sb="6" eb="8">
      <t>センタク</t>
    </rPh>
    <phoneticPr fontId="2"/>
  </si>
  <si>
    <t>このシートは加工しないでください。事務局用の集計シートです。</t>
    <rPh sb="6" eb="8">
      <t>カコウ</t>
    </rPh>
    <phoneticPr fontId="2"/>
  </si>
  <si>
    <t>管理用</t>
    <rPh sb="0" eb="3">
      <t>カンリヨウ</t>
    </rPh>
    <phoneticPr fontId="2"/>
  </si>
  <si>
    <t>請求書用</t>
    <rPh sb="0" eb="4">
      <t>セイキュウショヨウ</t>
    </rPh>
    <phoneticPr fontId="2"/>
  </si>
  <si>
    <t>※上記個人情報は、講習会の状況把握以外には使用致しません。</t>
    <phoneticPr fontId="2"/>
  </si>
  <si>
    <t>kensetsu@nikkenren.or.jp</t>
    <phoneticPr fontId="2"/>
  </si>
  <si>
    <t>人数</t>
    <rPh sb="0" eb="2">
      <t>ニンズウ</t>
    </rPh>
    <phoneticPr fontId="1"/>
  </si>
  <si>
    <t>請求書の単位</t>
    <rPh sb="0" eb="3">
      <t>セイキュウショ</t>
    </rPh>
    <rPh sb="4" eb="6">
      <t>タンイ</t>
    </rPh>
    <phoneticPr fontId="1"/>
  </si>
  <si>
    <t>請求書の金額</t>
    <rPh sb="0" eb="3">
      <t>セイキュウショ</t>
    </rPh>
    <rPh sb="4" eb="6">
      <t>キンガク</t>
    </rPh>
    <phoneticPr fontId="1"/>
  </si>
  <si>
    <t>入金予定日</t>
    <rPh sb="0" eb="2">
      <t>ニュウキン</t>
    </rPh>
    <rPh sb="2" eb="5">
      <t>ヨテイビ</t>
    </rPh>
    <phoneticPr fontId="1"/>
  </si>
  <si>
    <t>入金日</t>
    <rPh sb="0" eb="2">
      <t>ニュウキン</t>
    </rPh>
    <rPh sb="2" eb="3">
      <t>ヒ</t>
    </rPh>
    <phoneticPr fontId="1"/>
  </si>
  <si>
    <t>備考</t>
    <rPh sb="0" eb="2">
      <t>ビコウ</t>
    </rPh>
    <phoneticPr fontId="1"/>
  </si>
  <si>
    <t>必要1
不要2</t>
    <phoneticPr fontId="2"/>
  </si>
  <si>
    <t>受講者氏名は、姓と名の間に全角スペースを空けてください。例：建設　太郎</t>
    <rPh sb="0" eb="3">
      <t>ジュコウシャ</t>
    </rPh>
    <rPh sb="3" eb="5">
      <t>シメイ</t>
    </rPh>
    <rPh sb="7" eb="8">
      <t>セイ</t>
    </rPh>
    <rPh sb="9" eb="10">
      <t>ナ</t>
    </rPh>
    <rPh sb="11" eb="12">
      <t>アイダ</t>
    </rPh>
    <rPh sb="13" eb="15">
      <t>ゼンカク</t>
    </rPh>
    <rPh sb="20" eb="21">
      <t>ア</t>
    </rPh>
    <rPh sb="28" eb="29">
      <t>レイ</t>
    </rPh>
    <rPh sb="30" eb="32">
      <t>ケンセツ</t>
    </rPh>
    <rPh sb="33" eb="35">
      <t>タロウ</t>
    </rPh>
    <phoneticPr fontId="2"/>
  </si>
  <si>
    <t>振込
予定日</t>
    <rPh sb="0" eb="2">
      <t>フリコ</t>
    </rPh>
    <rPh sb="3" eb="6">
      <t>ヨテイビ</t>
    </rPh>
    <phoneticPr fontId="2"/>
  </si>
  <si>
    <t>○</t>
    <phoneticPr fontId="2"/>
  </si>
  <si>
    <t>個人振込みの場合ﾒｰﾙｱﾄﾞﾚｽを記入
（会社一括振込の場合は記入不要）</t>
    <rPh sb="0" eb="2">
      <t>コジン</t>
    </rPh>
    <rPh sb="2" eb="4">
      <t>フリコ</t>
    </rPh>
    <rPh sb="6" eb="8">
      <t>バアイ</t>
    </rPh>
    <rPh sb="17" eb="19">
      <t>キニュウ</t>
    </rPh>
    <rPh sb="21" eb="27">
      <t>カイシャイッカツフリコミ</t>
    </rPh>
    <rPh sb="28" eb="30">
      <t>バアイ</t>
    </rPh>
    <rPh sb="31" eb="35">
      <t>キニュウフヨウ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</si>
  <si>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</si>
  <si>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</si>
  <si>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会社一括
振込人数</t>
    <rPh sb="0" eb="4">
      <t>カイシャイッカツ</t>
    </rPh>
    <rPh sb="5" eb="7">
      <t>フリコ</t>
    </rPh>
    <rPh sb="7" eb="9">
      <t>ニンズウ</t>
    </rPh>
    <phoneticPr fontId="2"/>
  </si>
  <si>
    <t>人</t>
    <rPh sb="0" eb="1">
      <t>ニン</t>
    </rPh>
    <phoneticPr fontId="2"/>
  </si>
  <si>
    <t>人分</t>
    <rPh sb="0" eb="1">
      <t>ニン</t>
    </rPh>
    <rPh sb="1" eb="2">
      <t>ブン</t>
    </rPh>
    <phoneticPr fontId="2"/>
  </si>
  <si>
    <t>個人人数</t>
    <rPh sb="0" eb="2">
      <t>コジン</t>
    </rPh>
    <rPh sb="2" eb="4">
      <t>ニンズウ</t>
    </rPh>
    <phoneticPr fontId="2"/>
  </si>
  <si>
    <t>21</t>
    <phoneticPr fontId="2"/>
  </si>
  <si>
    <t>会員会社/個人
（顧客）コード</t>
    <rPh sb="0" eb="2">
      <t>カイイン</t>
    </rPh>
    <rPh sb="2" eb="4">
      <t>カイシャ</t>
    </rPh>
    <rPh sb="5" eb="7">
      <t>コジン</t>
    </rPh>
    <rPh sb="9" eb="11">
      <t>コキャク</t>
    </rPh>
    <phoneticPr fontId="1"/>
  </si>
  <si>
    <t>整理No.
個人のみ</t>
    <rPh sb="0" eb="2">
      <t>セイリ</t>
    </rPh>
    <rPh sb="6" eb="8">
      <t>コジン</t>
    </rPh>
    <phoneticPr fontId="1"/>
  </si>
  <si>
    <t>なりますので、本票をコピーし、当人の「出席チェック」欄に☑マークを入れ、ご持参ください。</t>
    <phoneticPr fontId="2"/>
  </si>
  <si>
    <t>会社振込みと個人振込みの両方ある場合も１枚の申込書に記入ください。</t>
    <phoneticPr fontId="2"/>
  </si>
  <si>
    <r>
      <t xml:space="preserve">請求書の宛名
</t>
    </r>
    <r>
      <rPr>
        <sz val="9"/>
        <rFont val="ＭＳ Ｐゴシック"/>
        <family val="3"/>
        <charset val="128"/>
      </rPr>
      <t>（個人名）</t>
    </r>
    <rPh sb="0" eb="3">
      <t>セイキュウショ</t>
    </rPh>
    <rPh sb="4" eb="6">
      <t>アテナ</t>
    </rPh>
    <rPh sb="8" eb="11">
      <t>コジンメイ</t>
    </rPh>
    <phoneticPr fontId="1"/>
  </si>
  <si>
    <r>
      <t xml:space="preserve">請求書の宛名
</t>
    </r>
    <r>
      <rPr>
        <sz val="9"/>
        <rFont val="ＭＳ Ｐゴシック"/>
        <family val="3"/>
        <charset val="128"/>
      </rPr>
      <t>（会社名）</t>
    </r>
    <rPh sb="0" eb="3">
      <t>セイキュウショ</t>
    </rPh>
    <rPh sb="4" eb="6">
      <t>アテナ</t>
    </rPh>
    <rPh sb="8" eb="10">
      <t>カイシャ</t>
    </rPh>
    <rPh sb="10" eb="11">
      <t>メイ</t>
    </rPh>
    <phoneticPr fontId="1"/>
  </si>
  <si>
    <t>カタカナ（会社名）</t>
    <phoneticPr fontId="2"/>
  </si>
  <si>
    <t>カタカナ（個人名）</t>
    <phoneticPr fontId="2"/>
  </si>
  <si>
    <t>送付先
（メルアド）</t>
    <rPh sb="0" eb="3">
      <t>ソウフサキ</t>
    </rPh>
    <phoneticPr fontId="1"/>
  </si>
  <si>
    <t>●</t>
    <phoneticPr fontId="2"/>
  </si>
  <si>
    <t>【受講票】</t>
    <rPh sb="1" eb="3">
      <t>ジュコウ</t>
    </rPh>
    <rPh sb="3" eb="4">
      <t>ヒョウ</t>
    </rPh>
    <phoneticPr fontId="2"/>
  </si>
  <si>
    <r>
      <t>会社名（正式名称）
（</t>
    </r>
    <r>
      <rPr>
        <sz val="9"/>
        <color rgb="FF0000FF"/>
        <rFont val="ＭＳ Ｐゴシック"/>
        <family val="3"/>
        <charset val="128"/>
      </rPr>
      <t>△△株式会社・株式会社○○</t>
    </r>
    <r>
      <rPr>
        <sz val="9"/>
        <color theme="1"/>
        <rFont val="ＭＳ Ｐゴシック"/>
        <family val="3"/>
        <charset val="128"/>
      </rPr>
      <t>）</t>
    </r>
    <rPh sb="0" eb="1">
      <t>カイ</t>
    </rPh>
    <rPh sb="1" eb="2">
      <t>シャ</t>
    </rPh>
    <rPh sb="2" eb="3">
      <t>メイ</t>
    </rPh>
    <rPh sb="4" eb="8">
      <t>セイシキメイショウ</t>
    </rPh>
    <rPh sb="13" eb="17">
      <t>カブシキカイシャ</t>
    </rPh>
    <phoneticPr fontId="2"/>
  </si>
  <si>
    <t>年</t>
    <rPh sb="0" eb="1">
      <t>ネン</t>
    </rPh>
    <phoneticPr fontId="2"/>
  </si>
  <si>
    <r>
      <t xml:space="preserve">申 込 担 当 者
</t>
    </r>
    <r>
      <rPr>
        <sz val="10"/>
        <color theme="1"/>
        <rFont val="ＭＳ Ｐゴシック"/>
        <family val="3"/>
        <charset val="128"/>
      </rPr>
      <t>（会社一括振込</t>
    </r>
    <r>
      <rPr>
        <sz val="10"/>
        <rFont val="ＭＳ Ｐゴシック"/>
        <family val="3"/>
        <charset val="128"/>
      </rPr>
      <t>の請求書送付先_）</t>
    </r>
    <rPh sb="0" eb="1">
      <t>サル</t>
    </rPh>
    <rPh sb="2" eb="3">
      <t>コミ</t>
    </rPh>
    <rPh sb="4" eb="5">
      <t>タン</t>
    </rPh>
    <rPh sb="6" eb="7">
      <t>トウ</t>
    </rPh>
    <rPh sb="8" eb="9">
      <t>シャセイキュウショソウフサキ</t>
    </rPh>
    <phoneticPr fontId="2"/>
  </si>
  <si>
    <t>請求書送付先は会社で一括振込みの場合は申込担当者に、個人振込みの場合は個人あてに</t>
    <rPh sb="0" eb="6">
      <t>セイキュウショソウフサキ</t>
    </rPh>
    <rPh sb="7" eb="9">
      <t>カイシャ</t>
    </rPh>
    <rPh sb="10" eb="12">
      <t>イッカツ</t>
    </rPh>
    <rPh sb="12" eb="14">
      <t>フリコ</t>
    </rPh>
    <rPh sb="16" eb="18">
      <t>バアイ</t>
    </rPh>
    <rPh sb="19" eb="21">
      <t>モウシコ</t>
    </rPh>
    <rPh sb="21" eb="24">
      <t>タントウシャ</t>
    </rPh>
    <rPh sb="26" eb="28">
      <t>コジン</t>
    </rPh>
    <rPh sb="28" eb="30">
      <t>フリコ</t>
    </rPh>
    <rPh sb="32" eb="34">
      <t>バアイ</t>
    </rPh>
    <rPh sb="35" eb="37">
      <t>コジン</t>
    </rPh>
    <phoneticPr fontId="2"/>
  </si>
  <si>
    <t>送付しますので、個人振込みの方のみ個人メールアドレスを記入ください。</t>
    <phoneticPr fontId="2"/>
  </si>
  <si>
    <t>事務連絡：</t>
    <rPh sb="0" eb="2">
      <t>ジム</t>
    </rPh>
    <rPh sb="2" eb="4">
      <t>レンラク</t>
    </rPh>
    <phoneticPr fontId="2"/>
  </si>
  <si>
    <t>一覧表への貼付条件（手順）</t>
    <rPh sb="0" eb="3">
      <t>イチランヒョウ</t>
    </rPh>
    <rPh sb="5" eb="7">
      <t>チョウフ</t>
    </rPh>
    <rPh sb="7" eb="9">
      <t>ジョウケン</t>
    </rPh>
    <rPh sb="10" eb="12">
      <t>テジュン</t>
    </rPh>
    <phoneticPr fontId="2"/>
  </si>
  <si>
    <t>管理用一覧表にコピーする前にタブ【申込書】に整理番号を記入しないと、B列の整理番号は表示されません</t>
    <rPh sb="0" eb="3">
      <t>カンリヨウ</t>
    </rPh>
    <rPh sb="3" eb="6">
      <t>イチランヒョウ</t>
    </rPh>
    <rPh sb="12" eb="13">
      <t>マエ</t>
    </rPh>
    <rPh sb="17" eb="20">
      <t>モウシコミショ</t>
    </rPh>
    <rPh sb="22" eb="24">
      <t>セイリ</t>
    </rPh>
    <rPh sb="24" eb="26">
      <t>バンゴウ</t>
    </rPh>
    <rPh sb="27" eb="29">
      <t>キニュウ</t>
    </rPh>
    <rPh sb="35" eb="36">
      <t>レツ</t>
    </rPh>
    <rPh sb="37" eb="39">
      <t>セイリ</t>
    </rPh>
    <rPh sb="39" eb="41">
      <t>バンゴウ</t>
    </rPh>
    <rPh sb="42" eb="44">
      <t>ヒョウジ</t>
    </rPh>
    <phoneticPr fontId="2"/>
  </si>
  <si>
    <t>『受講者』に名前がある行だけをコピーして一覧表に貼り付ける。（値で貼付け）</t>
    <rPh sb="1" eb="4">
      <t>ジュコウシャ</t>
    </rPh>
    <rPh sb="6" eb="8">
      <t>ナマエ</t>
    </rPh>
    <rPh sb="11" eb="12">
      <t>ギョウ</t>
    </rPh>
    <rPh sb="20" eb="23">
      <t>イチランヒョウ</t>
    </rPh>
    <rPh sb="24" eb="25">
      <t>ハ</t>
    </rPh>
    <rPh sb="26" eb="27">
      <t>ツ</t>
    </rPh>
    <phoneticPr fontId="2"/>
  </si>
  <si>
    <t>POINT：一般的に振込者が「会社一括振込み」と「個人振込み」が混在する申込書は、ほぼゼロ！どちらかになる</t>
    <rPh sb="6" eb="9">
      <t>イッパンテキ</t>
    </rPh>
    <rPh sb="10" eb="12">
      <t>フリコ</t>
    </rPh>
    <rPh sb="12" eb="13">
      <t>シャ</t>
    </rPh>
    <rPh sb="15" eb="17">
      <t>カイシャ</t>
    </rPh>
    <rPh sb="17" eb="19">
      <t>イッカツ</t>
    </rPh>
    <rPh sb="19" eb="21">
      <t>フリコ</t>
    </rPh>
    <rPh sb="25" eb="27">
      <t>コジン</t>
    </rPh>
    <rPh sb="27" eb="29">
      <t>フリコ</t>
    </rPh>
    <rPh sb="32" eb="34">
      <t>コンザイ</t>
    </rPh>
    <rPh sb="36" eb="39">
      <t>モウシコミショ</t>
    </rPh>
    <phoneticPr fontId="2"/>
  </si>
  <si>
    <t>修正必要</t>
    <rPh sb="0" eb="2">
      <t>シュウセイ</t>
    </rPh>
    <rPh sb="2" eb="4">
      <t>ヒツヨウ</t>
    </rPh>
    <phoneticPr fontId="2"/>
  </si>
  <si>
    <t>J列「請求書の金額」のセルには単価2000円の計算式あり</t>
    <rPh sb="1" eb="2">
      <t>レツ</t>
    </rPh>
    <rPh sb="3" eb="6">
      <t>セイキュウショ</t>
    </rPh>
    <rPh sb="7" eb="9">
      <t>キンガク</t>
    </rPh>
    <rPh sb="15" eb="17">
      <t>タンカ</t>
    </rPh>
    <rPh sb="21" eb="22">
      <t>エン</t>
    </rPh>
    <rPh sb="23" eb="26">
      <t>ケイサンシキ</t>
    </rPh>
    <phoneticPr fontId="2"/>
  </si>
  <si>
    <t>該当講習会の単価に計算式を修正すること</t>
    <rPh sb="0" eb="2">
      <t>ガイトウ</t>
    </rPh>
    <rPh sb="2" eb="5">
      <t>コウシュウカイ</t>
    </rPh>
    <rPh sb="6" eb="8">
      <t>タンカ</t>
    </rPh>
    <rPh sb="9" eb="12">
      <t>ケイサンシキ</t>
    </rPh>
    <rPh sb="13" eb="15">
      <t>シュウセイ</t>
    </rPh>
    <phoneticPr fontId="2"/>
  </si>
  <si>
    <t>帳票配布前に整理番号の【W-】は該当講習会の英文字に変更する</t>
    <rPh sb="18" eb="20">
      <t>コウシュウ</t>
    </rPh>
    <rPh sb="20" eb="21">
      <t>カイ</t>
    </rPh>
    <phoneticPr fontId="2"/>
  </si>
  <si>
    <t>①『人数』に会社列は「１」以上、個人列は「１」がある列をコピーして一覧表に貼り付ける。（値で貼付け）</t>
    <rPh sb="2" eb="4">
      <t>ニンズウ</t>
    </rPh>
    <rPh sb="6" eb="8">
      <t>カイシャ</t>
    </rPh>
    <rPh sb="8" eb="9">
      <t>レツ</t>
    </rPh>
    <rPh sb="13" eb="15">
      <t>イジョウ</t>
    </rPh>
    <rPh sb="16" eb="18">
      <t>コジン</t>
    </rPh>
    <rPh sb="18" eb="19">
      <t>レツ</t>
    </rPh>
    <rPh sb="26" eb="27">
      <t>レツ</t>
    </rPh>
    <rPh sb="33" eb="36">
      <t>イチランヒョウ</t>
    </rPh>
    <rPh sb="37" eb="38">
      <t>ハ</t>
    </rPh>
    <rPh sb="39" eb="40">
      <t>ツ</t>
    </rPh>
    <rPh sb="44" eb="45">
      <t>アタイ</t>
    </rPh>
    <rPh sb="46" eb="48">
      <t>ハリツ</t>
    </rPh>
    <phoneticPr fontId="2"/>
  </si>
  <si>
    <t>【列】のコピーで【セル】のコピーではない</t>
    <rPh sb="1" eb="2">
      <t>レツ</t>
    </rPh>
    <phoneticPr fontId="2"/>
  </si>
  <si>
    <t>住所：	〒950-0965　新潟市中央区新光町7番地5</t>
    <rPh sb="0" eb="2">
      <t>ジュウショ</t>
    </rPh>
    <phoneticPr fontId="2"/>
  </si>
  <si>
    <t>　Ｔｅｌ　025-285-7111</t>
  </si>
  <si>
    <t xml:space="preserve">	会場：新潟建設会館　大会議室  ５階</t>
    <rPh sb="1" eb="3">
      <t>カイジョウ</t>
    </rPh>
    <phoneticPr fontId="2"/>
  </si>
  <si>
    <r>
      <rPr>
        <sz val="11"/>
        <rFont val="ＭＳ Ｐゴシック"/>
        <family val="3"/>
        <charset val="128"/>
      </rPr>
      <t>2022年度</t>
    </r>
    <rPh sb="4" eb="6">
      <t>ネンド</t>
    </rPh>
    <phoneticPr fontId="2"/>
  </si>
  <si>
    <t>駐車台数は８０台【無料】　　満車の場合は近所の有料コインパーキングへ</t>
    <rPh sb="9" eb="11">
      <t>ムリョウ</t>
    </rPh>
    <rPh sb="23" eb="25">
      <t>ユウリョウ</t>
    </rPh>
    <phoneticPr fontId="2"/>
  </si>
  <si>
    <t>※本講習会は、ＣＰＤＳ（全国土木施工管理技士会連合会）認定の講習会です。</t>
    <phoneticPr fontId="2"/>
  </si>
  <si>
    <t>　　受講証明書（ＣＰＤＳ認定）をご希望の方には、講習会終了時に受付にてお渡しします。</t>
    <rPh sb="24" eb="27">
      <t>コウシュウカイ</t>
    </rPh>
    <rPh sb="27" eb="29">
      <t>シュウリョウ</t>
    </rPh>
    <rPh sb="29" eb="30">
      <t>ジ</t>
    </rPh>
    <rPh sb="31" eb="33">
      <t>ウケツケ</t>
    </rPh>
    <rPh sb="36" eb="37">
      <t>ワタ</t>
    </rPh>
    <phoneticPr fontId="2"/>
  </si>
  <si>
    <t xml:space="preserve"> 　なお本人確認のできる身分証明書等及び印鑑は不要となりました。</t>
    <rPh sb="23" eb="25">
      <t>フヨウ</t>
    </rPh>
    <phoneticPr fontId="2"/>
  </si>
  <si>
    <t>１７行目が会社振込み。１９行目から２３行目が個人振込みを示す</t>
    <rPh sb="2" eb="4">
      <t>ギョウメ</t>
    </rPh>
    <rPh sb="5" eb="9">
      <t>カイシャフリコ</t>
    </rPh>
    <rPh sb="13" eb="14">
      <t>ギョウ</t>
    </rPh>
    <rPh sb="14" eb="15">
      <t>メ</t>
    </rPh>
    <rPh sb="19" eb="21">
      <t>ギョウメ</t>
    </rPh>
    <rPh sb="22" eb="24">
      <t>コジン</t>
    </rPh>
    <rPh sb="24" eb="26">
      <t>フリコ</t>
    </rPh>
    <rPh sb="28" eb="29">
      <t>シメ</t>
    </rPh>
    <phoneticPr fontId="2"/>
  </si>
  <si>
    <t>すべて個人振込みの場合、会社振込みを示す１７行目の『人数』が「０」表示となる</t>
    <rPh sb="3" eb="5">
      <t>コジン</t>
    </rPh>
    <rPh sb="5" eb="7">
      <t>フリコ</t>
    </rPh>
    <rPh sb="9" eb="11">
      <t>バアイ</t>
    </rPh>
    <rPh sb="12" eb="14">
      <t>カイシャ</t>
    </rPh>
    <rPh sb="14" eb="16">
      <t>フリコ</t>
    </rPh>
    <rPh sb="18" eb="19">
      <t>シメ</t>
    </rPh>
    <rPh sb="22" eb="24">
      <t>ギョウメ</t>
    </rPh>
    <rPh sb="26" eb="28">
      <t>ニンズウ</t>
    </rPh>
    <rPh sb="33" eb="35">
      <t>ヒョウジ</t>
    </rPh>
    <phoneticPr fontId="2"/>
  </si>
  <si>
    <t>※この時は、会社振込みを示す１７行目はコピーしないこと</t>
    <rPh sb="3" eb="4">
      <t>トキ</t>
    </rPh>
    <rPh sb="6" eb="8">
      <t>カイシャ</t>
    </rPh>
    <rPh sb="8" eb="10">
      <t>フリコ</t>
    </rPh>
    <rPh sb="12" eb="13">
      <t>シメ</t>
    </rPh>
    <rPh sb="16" eb="18">
      <t>ギョウメ</t>
    </rPh>
    <phoneticPr fontId="2"/>
  </si>
  <si>
    <t>【交通】JR新潟駅南口→県庁下車  バス（県庁線）・・・20分　タクシー　・・・15分</t>
    <rPh sb="12" eb="14">
      <t>ケンチョウ</t>
    </rPh>
    <rPh sb="14" eb="16">
      <t>ゲシャ</t>
    </rPh>
    <phoneticPr fontId="2"/>
  </si>
  <si>
    <t>JR新潟駅万代口→県庁前下車　バス（鳥屋野線・水島町線）・・・25分</t>
    <rPh sb="9" eb="11">
      <t>ケンチョウ</t>
    </rPh>
    <rPh sb="11" eb="12">
      <t>マエ</t>
    </rPh>
    <rPh sb="12" eb="14">
      <t>ゲシャ</t>
    </rPh>
    <phoneticPr fontId="2"/>
  </si>
  <si>
    <r>
      <t>　場　 所　：新潟建設会館　大会議室  ５階</t>
    </r>
    <r>
      <rPr>
        <sz val="11"/>
        <rFont val="ＭＳ Ｐゴシック"/>
        <family val="3"/>
        <charset val="128"/>
      </rPr>
      <t xml:space="preserve">   受講料　2，０００円  （銀行振込）  </t>
    </r>
    <rPh sb="1" eb="2">
      <t>バ</t>
    </rPh>
    <rPh sb="4" eb="5">
      <t>ショ</t>
    </rPh>
    <phoneticPr fontId="2"/>
  </si>
  <si>
    <t>現在の計算式は　【＝H23*2000】</t>
    <rPh sb="0" eb="1">
      <t>ゲンザイ</t>
    </rPh>
    <rPh sb="2" eb="5">
      <t>ケイサンシキ</t>
    </rPh>
    <phoneticPr fontId="2"/>
  </si>
  <si>
    <t>予定。請求書は各送付日の2日前までの申込書に対して送付します。</t>
    <rPh sb="3" eb="6">
      <t>セイキュウショ</t>
    </rPh>
    <rPh sb="7" eb="8">
      <t>カク</t>
    </rPh>
    <rPh sb="8" eb="10">
      <t>ソウフ</t>
    </rPh>
    <rPh sb="10" eb="11">
      <t>ビ</t>
    </rPh>
    <rPh sb="13" eb="14">
      <t>ヒ</t>
    </rPh>
    <rPh sb="14" eb="15">
      <t>マエ</t>
    </rPh>
    <rPh sb="15" eb="16">
      <t>ニチ</t>
    </rPh>
    <rPh sb="16" eb="17">
      <t>マエ</t>
    </rPh>
    <rPh sb="20" eb="21">
      <t>ショ</t>
    </rPh>
    <rPh sb="22" eb="23">
      <t>タイ</t>
    </rPh>
    <rPh sb="25" eb="27">
      <t>ソウフ</t>
    </rPh>
    <phoneticPr fontId="2"/>
  </si>
  <si>
    <t>④</t>
    <phoneticPr fontId="2"/>
  </si>
  <si>
    <t>⑤</t>
    <phoneticPr fontId="2"/>
  </si>
  <si>
    <t>定員(８０名)になり次第、締め切ります。</t>
    <rPh sb="13" eb="14">
      <t>シ</t>
    </rPh>
    <rPh sb="15" eb="16">
      <t>キ</t>
    </rPh>
    <phoneticPr fontId="2"/>
  </si>
  <si>
    <t>受講料受領後に、日建連事務局で整理№を記入し、メールで返送いたします。当日の受講票に</t>
    <rPh sb="0" eb="3">
      <t>ジュコウリョウ</t>
    </rPh>
    <phoneticPr fontId="2"/>
  </si>
  <si>
    <r>
      <rPr>
        <sz val="11"/>
        <rFont val="ＭＳ Ｐゴシック"/>
        <family val="3"/>
        <charset val="128"/>
      </rPr>
      <t>交通事故防止講習</t>
    </r>
    <r>
      <rPr>
        <sz val="11"/>
        <color theme="1"/>
        <rFont val="ＭＳ Ｐゴシック"/>
        <family val="3"/>
        <charset val="128"/>
      </rPr>
      <t xml:space="preserve">会受講申込書 </t>
    </r>
    <r>
      <rPr>
        <b/>
        <sz val="11"/>
        <color theme="1"/>
        <rFont val="ＭＳ Ｐゴシック"/>
        <family val="3"/>
        <charset val="128"/>
      </rPr>
      <t>・（ 受 講 票 ）</t>
    </r>
    <rPh sb="0" eb="2">
      <t>コウツウ</t>
    </rPh>
    <rPh sb="2" eb="3">
      <t>ゴト</t>
    </rPh>
    <rPh sb="3" eb="5">
      <t>ボウシ</t>
    </rPh>
    <rPh sb="5" eb="8">
      <t>コウシュウカイ</t>
    </rPh>
    <rPh sb="8" eb="9">
      <t>ウケ</t>
    </rPh>
    <rPh sb="9" eb="10">
      <t>コウ</t>
    </rPh>
    <rPh sb="10" eb="11">
      <t>サル</t>
    </rPh>
    <rPh sb="11" eb="12">
      <t>コミ</t>
    </rPh>
    <rPh sb="12" eb="13">
      <t>ショ</t>
    </rPh>
    <rPh sb="17" eb="18">
      <t>ウケ</t>
    </rPh>
    <rPh sb="19" eb="20">
      <t>コウ</t>
    </rPh>
    <rPh sb="21" eb="22">
      <t>ヒョウ</t>
    </rPh>
    <phoneticPr fontId="2"/>
  </si>
  <si>
    <t>開催日：2023年３月８日（水）</t>
    <rPh sb="0" eb="2">
      <t>カイサイ</t>
    </rPh>
    <rPh sb="2" eb="3">
      <t>ビ</t>
    </rPh>
    <rPh sb="14" eb="15">
      <t>ミズ</t>
    </rPh>
    <phoneticPr fontId="2"/>
  </si>
  <si>
    <r>
      <t>　</t>
    </r>
    <r>
      <rPr>
        <sz val="11"/>
        <rFont val="ＭＳ Ｐゴシック"/>
        <family val="3"/>
        <charset val="128"/>
      </rPr>
      <t>講習会　：　３月８日（水）　開始１３時３０分　　　受付１２時３０分～</t>
    </r>
    <rPh sb="1" eb="2">
      <t>コウ</t>
    </rPh>
    <rPh sb="2" eb="3">
      <t>ナラ</t>
    </rPh>
    <rPh sb="3" eb="4">
      <t>カイ</t>
    </rPh>
    <rPh sb="8" eb="9">
      <t>ガツ</t>
    </rPh>
    <rPh sb="10" eb="11">
      <t>ニチ</t>
    </rPh>
    <rPh sb="12" eb="13">
      <t>ミズ</t>
    </rPh>
    <rPh sb="15" eb="17">
      <t>カイシ</t>
    </rPh>
    <rPh sb="19" eb="20">
      <t>ジ</t>
    </rPh>
    <rPh sb="22" eb="23">
      <t>フン</t>
    </rPh>
    <rPh sb="26" eb="28">
      <t>ウケツケ</t>
    </rPh>
    <rPh sb="30" eb="31">
      <t>ジ</t>
    </rPh>
    <rPh sb="33" eb="34">
      <t>フン</t>
    </rPh>
    <phoneticPr fontId="2"/>
  </si>
  <si>
    <t>T</t>
    <phoneticPr fontId="2"/>
  </si>
  <si>
    <t>T-</t>
    <phoneticPr fontId="2"/>
  </si>
  <si>
    <t>申込期限　1月27日（金）</t>
    <rPh sb="0" eb="2">
      <t>モウシコミ</t>
    </rPh>
    <rPh sb="2" eb="4">
      <t>キゲン</t>
    </rPh>
    <rPh sb="6" eb="7">
      <t>ガツ</t>
    </rPh>
    <rPh sb="9" eb="10">
      <t>ヒ</t>
    </rPh>
    <rPh sb="11" eb="12">
      <t>キン</t>
    </rPh>
    <phoneticPr fontId="2"/>
  </si>
  <si>
    <t>振込先を記載した電子請求書を送付（メール）します。請求書送付日は2/1・2/10を</t>
    <rPh sb="0" eb="3">
      <t>フリコミサキ</t>
    </rPh>
    <rPh sb="4" eb="6">
      <t>キサイ</t>
    </rPh>
    <rPh sb="8" eb="10">
      <t>デンシ</t>
    </rPh>
    <rPh sb="10" eb="13">
      <t>セイキュウショ</t>
    </rPh>
    <rPh sb="14" eb="16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</si>
</sst>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m/d\(aaa\)"/>
    <numFmt numFmtId="177" formatCode="0_ "/>
    <numFmt numFmtId="178" formatCode="yyyy&quot;年&quot;m&quot;月&quot;d&quot;日&quot;;@"/>
    <numFmt numFmtId="179" formatCode="m/d;@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sz val="9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9" tint="-0.499984740745262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31313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E1FA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3" fontId="7" fillId="0" borderId="0" applyBorder="0" applyAlignment="0" applyProtection="0"/>
    <xf numFmtId="0" fontId="8" fillId="0" borderId="0"/>
    <xf numFmtId="38" fontId="1" fillId="0" borderId="0" applyFont="0" applyFill="0" applyBorder="0" applyAlignment="0" applyProtection="0">
      <alignment vertical="center"/>
    </xf>
    <xf numFmtId="43" fontId="7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0" fillId="0" borderId="9" xfId="0" applyBorder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0" fillId="6" borderId="0" xfId="0" applyFill="1">
      <alignment vertical="center"/>
    </xf>
    <xf numFmtId="0" fontId="0" fillId="6" borderId="9" xfId="0" applyFill="1" applyBorder="1">
      <alignment vertical="center"/>
    </xf>
    <xf numFmtId="0" fontId="0" fillId="7" borderId="4" xfId="0" applyFill="1" applyBorder="1" applyAlignment="1">
      <alignment vertical="center" wrapText="1"/>
    </xf>
    <xf numFmtId="0" fontId="0" fillId="7" borderId="4" xfId="0" applyFill="1" applyBorder="1">
      <alignment vertical="center"/>
    </xf>
    <xf numFmtId="0" fontId="4" fillId="7" borderId="4" xfId="0" applyFont="1" applyFill="1" applyBorder="1">
      <alignment vertical="center"/>
    </xf>
    <xf numFmtId="179" fontId="3" fillId="0" borderId="0" xfId="0" applyNumberFormat="1" applyFont="1">
      <alignment vertical="center"/>
    </xf>
    <xf numFmtId="179" fontId="0" fillId="0" borderId="0" xfId="0" applyNumberFormat="1">
      <alignment vertical="center"/>
    </xf>
    <xf numFmtId="38" fontId="0" fillId="0" borderId="0" xfId="5" applyFont="1" applyFill="1">
      <alignment vertical="center"/>
    </xf>
    <xf numFmtId="49" fontId="5" fillId="8" borderId="1" xfId="0" applyNumberFormat="1" applyFont="1" applyFill="1" applyBorder="1" applyAlignment="1">
      <alignment horizontal="right" vertical="center" shrinkToFit="1"/>
    </xf>
    <xf numFmtId="49" fontId="5" fillId="8" borderId="2" xfId="0" applyNumberFormat="1" applyFont="1" applyFill="1" applyBorder="1" applyAlignment="1">
      <alignment vertical="center" shrinkToFit="1"/>
    </xf>
    <xf numFmtId="0" fontId="5" fillId="8" borderId="4" xfId="0" applyFont="1" applyFill="1" applyBorder="1" applyAlignment="1">
      <alignment horizontal="center" vertical="center" shrinkToFit="1"/>
    </xf>
    <xf numFmtId="38" fontId="5" fillId="8" borderId="4" xfId="5" applyFont="1" applyFill="1" applyBorder="1" applyAlignment="1">
      <alignment horizontal="center" vertical="center" wrapText="1"/>
    </xf>
    <xf numFmtId="178" fontId="5" fillId="8" borderId="4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shrinkToFit="1"/>
    </xf>
    <xf numFmtId="0" fontId="0" fillId="8" borderId="11" xfId="0" applyFill="1" applyBorder="1" applyAlignment="1">
      <alignment horizontal="center" vertical="center" shrinkToFit="1"/>
    </xf>
    <xf numFmtId="0" fontId="0" fillId="8" borderId="4" xfId="0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4" borderId="0" xfId="0" applyFont="1" applyFill="1">
      <alignment vertical="center"/>
    </xf>
    <xf numFmtId="0" fontId="14" fillId="0" borderId="0" xfId="0" applyFont="1">
      <alignment vertical="center"/>
    </xf>
    <xf numFmtId="0" fontId="13" fillId="0" borderId="9" xfId="0" applyFont="1" applyBorder="1" applyAlignment="1"/>
    <xf numFmtId="0" fontId="14" fillId="0" borderId="9" xfId="0" applyFont="1" applyBorder="1" applyAlignment="1">
      <alignment horizontal="right"/>
    </xf>
    <xf numFmtId="0" fontId="13" fillId="5" borderId="0" xfId="0" applyFont="1" applyFill="1">
      <alignment vertical="center"/>
    </xf>
    <xf numFmtId="0" fontId="13" fillId="5" borderId="3" xfId="0" applyFont="1" applyFill="1" applyBorder="1">
      <alignment vertical="center"/>
    </xf>
    <xf numFmtId="0" fontId="17" fillId="0" borderId="6" xfId="0" applyFont="1" applyBorder="1">
      <alignment vertical="center"/>
    </xf>
    <xf numFmtId="0" fontId="13" fillId="0" borderId="0" xfId="0" applyFont="1" applyAlignment="1"/>
    <xf numFmtId="0" fontId="19" fillId="0" borderId="6" xfId="0" applyFont="1" applyBorder="1" applyAlignment="1"/>
    <xf numFmtId="0" fontId="13" fillId="0" borderId="6" xfId="0" applyFont="1" applyBorder="1">
      <alignment vertical="center"/>
    </xf>
    <xf numFmtId="0" fontId="20" fillId="0" borderId="4" xfId="0" applyFont="1" applyBorder="1" applyAlignment="1">
      <alignment horizontal="center" vertical="center" textRotation="255"/>
    </xf>
    <xf numFmtId="0" fontId="15" fillId="0" borderId="4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22" fillId="4" borderId="0" xfId="0" applyFont="1" applyFill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77" fontId="13" fillId="0" borderId="0" xfId="0" applyNumberFormat="1" applyFont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left" vertical="center"/>
    </xf>
    <xf numFmtId="0" fontId="18" fillId="2" borderId="11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177" fontId="13" fillId="0" borderId="0" xfId="0" applyNumberFormat="1" applyFont="1" applyProtection="1">
      <alignment vertical="center"/>
      <protection locked="0"/>
    </xf>
    <xf numFmtId="0" fontId="18" fillId="2" borderId="0" xfId="0" applyFont="1" applyFill="1">
      <alignment vertical="center"/>
    </xf>
    <xf numFmtId="176" fontId="13" fillId="0" borderId="0" xfId="0" applyNumberFormat="1" applyFont="1">
      <alignment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13" fillId="0" borderId="14" xfId="0" applyFont="1" applyBorder="1" applyAlignment="1">
      <alignment vertical="top"/>
    </xf>
    <xf numFmtId="0" fontId="13" fillId="0" borderId="14" xfId="0" applyFont="1" applyBorder="1">
      <alignment vertical="center"/>
    </xf>
    <xf numFmtId="0" fontId="13" fillId="2" borderId="14" xfId="0" applyFont="1" applyFill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176" fontId="13" fillId="0" borderId="14" xfId="0" applyNumberFormat="1" applyFont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23" fillId="0" borderId="9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2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179" fontId="13" fillId="0" borderId="2" xfId="0" applyNumberFormat="1" applyFont="1" applyBorder="1">
      <alignment vertical="center"/>
    </xf>
    <xf numFmtId="179" fontId="13" fillId="0" borderId="5" xfId="0" applyNumberFormat="1" applyFont="1" applyBorder="1">
      <alignment vertical="center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176" fontId="13" fillId="0" borderId="14" xfId="0" applyNumberFormat="1" applyFont="1" applyBorder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0" fillId="0" borderId="17" xfId="0" applyBorder="1">
      <alignment vertical="center"/>
    </xf>
    <xf numFmtId="0" fontId="5" fillId="0" borderId="18" xfId="0" applyFont="1" applyBorder="1">
      <alignment vertical="center"/>
    </xf>
    <xf numFmtId="0" fontId="0" fillId="0" borderId="20" xfId="0" applyBorder="1">
      <alignment vertical="center"/>
    </xf>
    <xf numFmtId="0" fontId="19" fillId="0" borderId="0" xfId="0" applyFont="1" applyAlignment="1"/>
    <xf numFmtId="0" fontId="31" fillId="0" borderId="0" xfId="0" applyFont="1">
      <alignment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quotePrefix="1" applyFont="1">
      <alignment vertical="center"/>
    </xf>
    <xf numFmtId="0" fontId="27" fillId="7" borderId="4" xfId="0" applyFont="1" applyFill="1" applyBorder="1">
      <alignment vertical="center"/>
    </xf>
    <xf numFmtId="0" fontId="5" fillId="0" borderId="19" xfId="0" applyFont="1" applyBorder="1">
      <alignment vertical="center"/>
    </xf>
    <xf numFmtId="0" fontId="0" fillId="0" borderId="9" xfId="0" applyBorder="1" applyAlignment="1"/>
    <xf numFmtId="0" fontId="0" fillId="0" borderId="1" xfId="0" applyBorder="1">
      <alignment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3" fillId="0" borderId="6" xfId="0" applyFont="1" applyBorder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2" fillId="0" borderId="0" xfId="0" applyFont="1">
      <alignment vertical="center"/>
    </xf>
    <xf numFmtId="0" fontId="18" fillId="3" borderId="0" xfId="0" applyFont="1" applyFill="1">
      <alignment vertical="center"/>
    </xf>
    <xf numFmtId="0" fontId="15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/>
    </xf>
    <xf numFmtId="0" fontId="13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15" fillId="3" borderId="0" xfId="0" applyFont="1" applyFill="1" applyAlignment="1">
      <alignment vertical="center" wrapText="1"/>
    </xf>
    <xf numFmtId="0" fontId="0" fillId="0" borderId="0" xfId="0" applyAlignment="1"/>
    <xf numFmtId="0" fontId="3" fillId="0" borderId="10" xfId="0" applyFont="1" applyBorder="1" applyAlignment="1"/>
    <xf numFmtId="0" fontId="0" fillId="0" borderId="6" xfId="0" applyBorder="1" applyAlignment="1"/>
    <xf numFmtId="0" fontId="0" fillId="0" borderId="13" xfId="0" applyBorder="1" applyAlignment="1"/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56" fontId="13" fillId="0" borderId="9" xfId="0" applyNumberFormat="1" applyFont="1" applyBorder="1" applyAlignment="1"/>
    <xf numFmtId="0" fontId="14" fillId="0" borderId="9" xfId="0" applyFont="1" applyBorder="1" applyAlignment="1"/>
    <xf numFmtId="0" fontId="18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18" fillId="10" borderId="2" xfId="0" applyFont="1" applyFill="1" applyBorder="1" applyAlignment="1">
      <alignment horizontal="left" vertical="center"/>
    </xf>
    <xf numFmtId="0" fontId="18" fillId="10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0" fontId="21" fillId="10" borderId="1" xfId="7" applyFont="1" applyFill="1" applyBorder="1" applyAlignment="1">
      <alignment horizontal="left" vertical="center"/>
    </xf>
    <xf numFmtId="0" fontId="13" fillId="10" borderId="2" xfId="0" applyFont="1" applyFill="1" applyBorder="1" applyAlignment="1">
      <alignment horizontal="left" vertical="center"/>
    </xf>
    <xf numFmtId="0" fontId="13" fillId="10" borderId="5" xfId="0" applyFont="1" applyFill="1" applyBorder="1" applyAlignment="1">
      <alignment horizontal="left" vertical="center"/>
    </xf>
    <xf numFmtId="179" fontId="13" fillId="0" borderId="1" xfId="0" applyNumberFormat="1" applyFont="1" applyBorder="1" applyAlignment="1">
      <alignment horizontal="center" vertical="center"/>
    </xf>
    <xf numFmtId="179" fontId="13" fillId="0" borderId="2" xfId="0" applyNumberFormat="1" applyFont="1" applyBorder="1" applyAlignment="1">
      <alignment horizontal="center" vertical="center"/>
    </xf>
    <xf numFmtId="179" fontId="13" fillId="0" borderId="5" xfId="0" applyNumberFormat="1" applyFont="1" applyBorder="1" applyAlignment="1">
      <alignment horizontal="center" vertical="center"/>
    </xf>
    <xf numFmtId="179" fontId="18" fillId="10" borderId="1" xfId="0" applyNumberFormat="1" applyFont="1" applyFill="1" applyBorder="1" applyAlignment="1">
      <alignment horizontal="center" vertical="center"/>
    </xf>
    <xf numFmtId="179" fontId="18" fillId="10" borderId="2" xfId="0" applyNumberFormat="1" applyFont="1" applyFill="1" applyBorder="1" applyAlignment="1">
      <alignment horizontal="center" vertical="center"/>
    </xf>
    <xf numFmtId="179" fontId="18" fillId="10" borderId="5" xfId="0" applyNumberFormat="1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2" fillId="10" borderId="1" xfId="7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1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9" fontId="13" fillId="10" borderId="0" xfId="0" applyNumberFormat="1" applyFont="1" applyFill="1" applyAlignment="1">
      <alignment horizontal="center" vertical="center"/>
    </xf>
    <xf numFmtId="49" fontId="13" fillId="10" borderId="3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3" fillId="10" borderId="1" xfId="0" applyFont="1" applyFill="1" applyBorder="1">
      <alignment vertical="center"/>
    </xf>
    <xf numFmtId="0" fontId="13" fillId="10" borderId="2" xfId="0" applyFont="1" applyFill="1" applyBorder="1">
      <alignment vertical="center"/>
    </xf>
    <xf numFmtId="0" fontId="13" fillId="10" borderId="5" xfId="0" applyFont="1" applyFill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6" fillId="10" borderId="1" xfId="0" applyFont="1" applyFill="1" applyBorder="1" applyAlignment="1">
      <alignment horizontal="left" vertical="center"/>
    </xf>
    <xf numFmtId="0" fontId="16" fillId="10" borderId="2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30" fillId="9" borderId="0" xfId="0" applyFont="1" applyFill="1" applyAlignment="1">
      <alignment horizontal="center" vertical="center"/>
    </xf>
  </cellXfs>
  <cellStyles count="8">
    <cellStyle name="TableStyleLight1" xfId="3" xr:uid="{34F2E942-A614-48B2-B0C5-C57B2246F5C5}"/>
    <cellStyle name="TableStyleLight1 2" xfId="6" xr:uid="{2F04DC8E-F18F-4FD6-ABCC-6396610D57B6}"/>
    <cellStyle name="ハイパーリンク" xfId="7" builtinId="8"/>
    <cellStyle name="桁区切り" xfId="5" builtinId="6"/>
    <cellStyle name="標準" xfId="0" builtinId="0"/>
    <cellStyle name="標準 2" xfId="1" xr:uid="{4C871D60-0A14-4113-A14B-9724B590EC01}"/>
    <cellStyle name="標準 3" xfId="2" xr:uid="{3899062C-ED1F-4913-975C-8DDCD0A1F83D}"/>
    <cellStyle name="標準 7" xfId="4" xr:uid="{3E200390-525A-46D9-ADB2-7F6A605A6714}"/>
  </cellStyles>
  <dxfs count="0"/>
  <tableStyles count="0" defaultTableStyle="TableStyleMedium2" defaultPivotStyle="PivotStyleLight16"/>
  <colors>
    <mruColors>
      <color rgb="FF0000FF"/>
      <color rgb="FFE1FAFF"/>
      <color rgb="FFFF00FF"/>
      <color rgb="FFFFCCFF"/>
      <color rgb="FFFFFFCC"/>
      <color rgb="FF66FFFF"/>
      <color rgb="FF0033CC"/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</xdr:colOff>
      <xdr:row>22</xdr:row>
      <xdr:rowOff>19049</xdr:rowOff>
    </xdr:from>
    <xdr:to>
      <xdr:col>85</xdr:col>
      <xdr:colOff>57150</xdr:colOff>
      <xdr:row>36</xdr:row>
      <xdr:rowOff>200025</xdr:rowOff>
    </xdr:to>
    <xdr:sp macro=""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915026" y="5048249"/>
          <a:ext cx="4762499" cy="27336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lnSpc>
              <a:spcPts val="1200"/>
            </a:lnSpc>
            <a:spcBef>
              <a:spcPts val="1200"/>
            </a:spcBef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＜受講料＞　一人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，０００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円 （消費税を含む）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r>
            <a:rPr lang="ja-JP" altLang="ja-JP" sz="100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・受講料の請求書は後日、申込者にメールにてお送りしますので、確認後に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お振込みください。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領収書は金融機関の振込控に代えさせていただきます。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</a:t>
          </a:r>
          <a:r>
            <a:rPr lang="ja-JP" altLang="ja-JP" sz="1000" b="1" u="sng">
              <a:effectLst/>
              <a:latin typeface="+mn-ea"/>
              <a:ea typeface="+mn-ea"/>
              <a:cs typeface="+mn-cs"/>
            </a:rPr>
            <a:t>振込時には、</a:t>
          </a:r>
          <a:r>
            <a:rPr lang="ja-JP" altLang="en-US" sz="1000" b="1" u="sng">
              <a:effectLst/>
              <a:latin typeface="+mn-ea"/>
              <a:ea typeface="+mn-ea"/>
              <a:cs typeface="+mn-cs"/>
            </a:rPr>
            <a:t>会社名または個人名</a:t>
          </a:r>
          <a:r>
            <a:rPr lang="ja-JP" altLang="ja-JP" sz="1000" b="1" u="sng">
              <a:effectLst/>
              <a:latin typeface="+mn-ea"/>
              <a:ea typeface="+mn-ea"/>
              <a:cs typeface="+mn-cs"/>
            </a:rPr>
            <a:t>をご入力ください</a:t>
          </a:r>
          <a:r>
            <a:rPr lang="ja-JP" altLang="en-US" sz="1000" b="1" u="sng">
              <a:effectLst/>
              <a:latin typeface="+mn-ea"/>
              <a:ea typeface="+mn-ea"/>
              <a:cs typeface="+mn-cs"/>
            </a:rPr>
            <a:t>。</a:t>
          </a:r>
          <a:endParaRPr lang="en-US" altLang="ja-JP" sz="1000" b="1" u="sng"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・振込手数料は、ご負担くださいますようお願い申し上げます。</a:t>
          </a:r>
          <a:endParaRPr lang="en-US" altLang="ja-JP" sz="1000" b="1" u="sng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＜振込先＞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下記の振込先にお振込みください。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　　　　　　　　　　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第四北越銀行　県庁支店　普通預金　５００３１００</a:t>
          </a:r>
        </a:p>
        <a:p>
          <a:r>
            <a:rPr lang="ja-JP" altLang="ja-JP" sz="1100">
              <a:effectLst/>
              <a:latin typeface="+mn-lt"/>
              <a:ea typeface="+mn-ea"/>
              <a:cs typeface="+mn-cs"/>
            </a:rPr>
            <a:t>　　　　　　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シャ）ニホンケンセツギョウレンゴウカイ 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＜振込期間＞　</a:t>
          </a:r>
          <a:r>
            <a:rPr lang="en-US" altLang="ja-JP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月２５日</a:t>
          </a:r>
          <a:r>
            <a:rPr lang="en-US" altLang="ja-JP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水</a:t>
          </a:r>
          <a:r>
            <a:rPr lang="en-US" altLang="ja-JP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～</a:t>
          </a:r>
          <a:r>
            <a:rPr lang="en-US" altLang="ja-JP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月２８日（火）まで</a:t>
          </a:r>
          <a:endParaRPr lang="en-US" altLang="ja-JP" sz="1000" b="1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●申込・問合わせ先　　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 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一般社団法人　日本建設業連合会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北陸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支部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 （担当　三澤・坂井）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TEL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025-285-8886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 　　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E-mail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sakai@nikkenren.or.jp  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　</a:t>
          </a:r>
        </a:p>
      </xdr:txBody>
    </xdr:sp>
    <xdr:clientData/>
  </xdr:twoCellAnchor>
  <xdr:twoCellAnchor>
    <xdr:from>
      <xdr:col>54</xdr:col>
      <xdr:colOff>47718</xdr:colOff>
      <xdr:row>1</xdr:row>
      <xdr:rowOff>47625</xdr:rowOff>
    </xdr:from>
    <xdr:to>
      <xdr:col>75</xdr:col>
      <xdr:colOff>23636</xdr:colOff>
      <xdr:row>2</xdr:row>
      <xdr:rowOff>160607</xdr:rowOff>
    </xdr:to>
    <xdr:sp macro="" textlink="">
      <xdr:nvSpPr>
        <xdr:cNvPr id="15" name="角丸四角形 17">
          <a:extLst>
            <a:ext uri="{FF2B5EF4-FFF2-40B4-BE49-F238E27FC236}">
              <a16:creationId xmlns:a16="http://schemas.microsoft.com/office/drawing/2014/main" id="{06F4DC83-7E86-4533-B814-621FB0774FFF}"/>
            </a:ext>
          </a:extLst>
        </xdr:cNvPr>
        <xdr:cNvSpPr/>
      </xdr:nvSpPr>
      <xdr:spPr>
        <a:xfrm>
          <a:off x="6829518" y="238125"/>
          <a:ext cx="2576243" cy="322532"/>
        </a:xfrm>
        <a:prstGeom prst="roundRect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0" bIns="0" rtlCol="0" anchor="ctr">
          <a:noAutofit/>
        </a:bodyPr>
        <a:lstStyle/>
        <a:p>
          <a:pPr algn="ctr">
            <a:lnSpc>
              <a:spcPts val="1600"/>
            </a:lnSpc>
            <a:spcAft>
              <a:spcPts val="0"/>
            </a:spcAft>
          </a:pPr>
          <a:r>
            <a:rPr lang="ja-JP" altLang="en-US" sz="14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新潟建設会館 </a:t>
          </a:r>
          <a:r>
            <a:rPr lang="ja-JP" sz="14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案内図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47</xdr:col>
      <xdr:colOff>0</xdr:colOff>
      <xdr:row>3</xdr:row>
      <xdr:rowOff>95250</xdr:rowOff>
    </xdr:from>
    <xdr:to>
      <xdr:col>82</xdr:col>
      <xdr:colOff>105225</xdr:colOff>
      <xdr:row>13</xdr:row>
      <xdr:rowOff>199390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6E3F4BA-B1AA-C444-90C4-0CF430A92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771525"/>
          <a:ext cx="4439100" cy="255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41</xdr:col>
      <xdr:colOff>85724</xdr:colOff>
      <xdr:row>0</xdr:row>
      <xdr:rowOff>0</xdr:rowOff>
    </xdr:from>
    <xdr:to>
      <xdr:col>50</xdr:col>
      <xdr:colOff>9524</xdr:colOff>
      <xdr:row>2</xdr:row>
      <xdr:rowOff>114300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5B5FF89-7B12-390F-EC8E-7C5C6FE225EE}"/>
            </a:ext>
          </a:extLst>
        </xdr:cNvPr>
        <xdr:cNvSpPr txBox="1"/>
      </xdr:nvSpPr>
      <xdr:spPr>
        <a:xfrm>
          <a:off x="5257799" y="0"/>
          <a:ext cx="1038225" cy="514350"/>
        </a:xfrm>
        <a:prstGeom prst="rect">
          <a:avLst/>
        </a:prstGeom>
        <a:solidFill>
          <a:srgbClr val="E1FAFF"/>
        </a:solidFill>
        <a:ln w="1905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solidFill>
                <a:srgbClr val="0000FF"/>
              </a:solidFill>
            </a:rPr>
            <a:t>この色枠を</a:t>
          </a:r>
          <a:endParaRPr kumimoji="1" lang="en-US" altLang="ja-JP" sz="1050" b="1">
            <a:solidFill>
              <a:srgbClr val="0000FF"/>
            </a:solidFill>
          </a:endParaRPr>
        </a:p>
        <a:p>
          <a:pPr algn="ctr"/>
          <a:r>
            <a:rPr kumimoji="1" lang="ja-JP" altLang="en-US" sz="1050" b="1">
              <a:solidFill>
                <a:srgbClr val="0000FF"/>
              </a:solidFill>
            </a:rPr>
            <a:t>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1</xdr:row>
      <xdr:rowOff>152400</xdr:rowOff>
    </xdr:from>
    <xdr:to>
      <xdr:col>16</xdr:col>
      <xdr:colOff>190499</xdr:colOff>
      <xdr:row>2</xdr:row>
      <xdr:rowOff>276225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75CC5B99-858B-4999-8F13-F9B136F77D5C}"/>
            </a:ext>
          </a:extLst>
        </xdr:cNvPr>
        <xdr:cNvSpPr/>
      </xdr:nvSpPr>
      <xdr:spPr>
        <a:xfrm>
          <a:off x="15992475" y="504825"/>
          <a:ext cx="2781299" cy="476250"/>
        </a:xfrm>
        <a:prstGeom prst="leftArrow">
          <a:avLst>
            <a:gd name="adj1" fmla="val 100000"/>
            <a:gd name="adj2" fmla="val 50000"/>
          </a:avLst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一覧表への貼付けは名前のある列を</a:t>
          </a:r>
          <a:endParaRPr kumimoji="1" lang="en-US" altLang="ja-JP" sz="1100"/>
        </a:p>
        <a:p>
          <a:pPr algn="l"/>
          <a:r>
            <a:rPr kumimoji="1" lang="ja-JP" altLang="en-US" sz="1100"/>
            <a:t>すべてコピーして「値」で貼付け</a:t>
          </a:r>
        </a:p>
      </xdr:txBody>
    </xdr:sp>
    <xdr:clientData/>
  </xdr:twoCellAnchor>
  <xdr:twoCellAnchor>
    <xdr:from>
      <xdr:col>9</xdr:col>
      <xdr:colOff>600075</xdr:colOff>
      <xdr:row>12</xdr:row>
      <xdr:rowOff>85725</xdr:rowOff>
    </xdr:from>
    <xdr:to>
      <xdr:col>12</xdr:col>
      <xdr:colOff>914400</xdr:colOff>
      <xdr:row>15</xdr:row>
      <xdr:rowOff>0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C8923F7D-0269-4BA8-A4A7-49A4C7E89F28}"/>
            </a:ext>
          </a:extLst>
        </xdr:cNvPr>
        <xdr:cNvSpPr/>
      </xdr:nvSpPr>
      <xdr:spPr>
        <a:xfrm>
          <a:off x="11639550" y="3038475"/>
          <a:ext cx="2857500" cy="428625"/>
        </a:xfrm>
        <a:custGeom>
          <a:avLst/>
          <a:gdLst>
            <a:gd name="connsiteX0" fmla="*/ 2857500 w 2857500"/>
            <a:gd name="connsiteY0" fmla="*/ 0 h 447675"/>
            <a:gd name="connsiteX1" fmla="*/ 685800 w 2857500"/>
            <a:gd name="connsiteY1" fmla="*/ 0 h 447675"/>
            <a:gd name="connsiteX2" fmla="*/ 219075 w 2857500"/>
            <a:gd name="connsiteY2" fmla="*/ 85725 h 447675"/>
            <a:gd name="connsiteX3" fmla="*/ 0 w 2857500"/>
            <a:gd name="connsiteY3" fmla="*/ 447675 h 4476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857500" h="447675">
              <a:moveTo>
                <a:pt x="2857500" y="0"/>
              </a:moveTo>
              <a:lnTo>
                <a:pt x="685800" y="0"/>
              </a:lnTo>
              <a:cubicBezTo>
                <a:pt x="246062" y="14288"/>
                <a:pt x="333375" y="11113"/>
                <a:pt x="219075" y="85725"/>
              </a:cubicBezTo>
              <a:cubicBezTo>
                <a:pt x="104775" y="160338"/>
                <a:pt x="52387" y="304006"/>
                <a:pt x="0" y="447675"/>
              </a:cubicBezTo>
            </a:path>
          </a:pathLst>
        </a:custGeom>
        <a:noFill/>
        <a:ln w="15875">
          <a:solidFill>
            <a:srgbClr val="FF0000"/>
          </a:solidFill>
          <a:headEnd type="oval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342900</xdr:colOff>
      <xdr:row>25</xdr:row>
      <xdr:rowOff>152400</xdr:rowOff>
    </xdr:from>
    <xdr:to>
      <xdr:col>3</xdr:col>
      <xdr:colOff>342900</xdr:colOff>
      <xdr:row>28</xdr:row>
      <xdr:rowOff>9525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5E34CDD-A2FA-49E8-9E49-06B8973D6552}"/>
            </a:ext>
          </a:extLst>
        </xdr:cNvPr>
        <xdr:cNvCxnSpPr/>
      </xdr:nvCxnSpPr>
      <xdr:spPr>
        <a:xfrm>
          <a:off x="3924300" y="6429375"/>
          <a:ext cx="0" cy="37147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X52"/>
  <sheetViews>
    <sheetView showGridLines="0" tabSelected="1" showWhiteSpace="0" zoomScaleNormal="100" zoomScaleSheetLayoutView="100" workbookViewId="0">
      <selection activeCell="AO28" sqref="AO28"/>
    </sheetView>
  </sheetViews>
  <sheetFormatPr defaultColWidth="1.625" defaultRowHeight="20.100000000000001" customHeight="1"/>
  <cols>
    <col min="1" max="1" width="2.25" style="20" customWidth="1"/>
    <col min="2" max="3" width="1.625" style="20" customWidth="1"/>
    <col min="4" max="4" width="2.25" style="20" customWidth="1"/>
    <col min="5" max="5" width="1.625" style="20" customWidth="1"/>
    <col min="6" max="6" width="1.625" style="20" hidden="1" customWidth="1"/>
    <col min="7" max="8" width="1.625" style="20" customWidth="1"/>
    <col min="9" max="9" width="2.375" style="68" customWidth="1"/>
    <col min="10" max="17" width="1.625" style="20"/>
    <col min="18" max="18" width="1.625" style="20" customWidth="1"/>
    <col min="19" max="36" width="1.625" style="20"/>
    <col min="37" max="37" width="1.625" style="20" customWidth="1"/>
    <col min="38" max="38" width="9.25" style="20" bestFit="1" customWidth="1"/>
    <col min="39" max="40" width="1.625" style="20"/>
    <col min="41" max="41" width="2.5" style="20" bestFit="1" customWidth="1"/>
    <col min="42" max="89" width="1.625" style="20"/>
    <col min="90" max="90" width="2.25" style="20" customWidth="1"/>
    <col min="91" max="96" width="1.625" style="20"/>
    <col min="97" max="97" width="2.5" style="20" customWidth="1"/>
    <col min="98" max="147" width="1.625" style="20"/>
    <col min="148" max="148" width="2.5" style="20" bestFit="1" customWidth="1"/>
    <col min="149" max="149" width="1.625" style="20"/>
    <col min="150" max="150" width="3.375" style="20" customWidth="1"/>
    <col min="151" max="153" width="1.625" style="20"/>
    <col min="154" max="154" width="5.5" style="20" bestFit="1" customWidth="1"/>
    <col min="155" max="16384" width="1.625" style="20"/>
  </cols>
  <sheetData>
    <row r="1" spans="1:154" ht="15" customHeight="1">
      <c r="A1" s="145" t="s">
        <v>89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CF1" s="21"/>
      <c r="CG1" s="21"/>
      <c r="CH1" s="21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</row>
    <row r="2" spans="1:154" ht="16.5" customHeight="1">
      <c r="A2" s="23" t="s">
        <v>106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CF2" s="21"/>
      <c r="CG2" s="21"/>
      <c r="CH2" s="21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Q2" s="20" t="s">
        <v>50</v>
      </c>
      <c r="ER2" s="22">
        <v>1</v>
      </c>
      <c r="ES2" s="22"/>
      <c r="ET2" s="20">
        <v>1</v>
      </c>
      <c r="EX2" s="20">
        <v>2022</v>
      </c>
    </row>
    <row r="3" spans="1:154" ht="21.75" customHeight="1">
      <c r="A3" s="88" t="s">
        <v>107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F3" s="24"/>
      <c r="AG3" s="24"/>
      <c r="AH3" s="24"/>
      <c r="AI3" s="115" t="s">
        <v>111</v>
      </c>
      <c r="AJ3" s="24"/>
      <c r="AK3" s="24"/>
      <c r="AL3" s="114"/>
      <c r="AM3" s="24"/>
      <c r="AN3" s="24"/>
      <c r="AO3" s="24"/>
      <c r="AP3" s="24"/>
      <c r="AR3" s="25"/>
      <c r="CF3" s="21"/>
      <c r="CG3" s="21"/>
      <c r="CH3" s="21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R3" s="22">
        <v>2</v>
      </c>
      <c r="ES3" s="22"/>
      <c r="ET3" s="20">
        <v>2</v>
      </c>
      <c r="EX3" s="20">
        <v>2023</v>
      </c>
    </row>
    <row r="4" spans="1:154" ht="30.75" customHeight="1">
      <c r="A4" s="167" t="s">
        <v>70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85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7"/>
      <c r="CF4" s="21"/>
      <c r="CG4" s="21"/>
      <c r="CH4" s="21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T4" s="20">
        <v>3</v>
      </c>
    </row>
    <row r="5" spans="1:154" ht="15" customHeight="1">
      <c r="A5" s="177" t="s">
        <v>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9"/>
      <c r="P5" s="170" t="s">
        <v>1</v>
      </c>
      <c r="Q5" s="171"/>
      <c r="R5" s="172"/>
      <c r="S5" s="172"/>
      <c r="T5" s="172"/>
      <c r="U5" s="20" t="s">
        <v>2</v>
      </c>
      <c r="V5" s="168"/>
      <c r="W5" s="168"/>
      <c r="X5" s="168"/>
      <c r="Y5" s="169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7"/>
      <c r="CF5" s="21"/>
      <c r="CG5" s="21"/>
      <c r="CH5" s="21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T5" s="20">
        <v>4</v>
      </c>
    </row>
    <row r="6" spans="1:154" ht="15.75" customHeight="1">
      <c r="A6" s="180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2"/>
      <c r="P6" s="146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8"/>
      <c r="CF6" s="21"/>
      <c r="CG6" s="21"/>
      <c r="CH6" s="21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T6" s="20">
        <v>5</v>
      </c>
    </row>
    <row r="7" spans="1:154" ht="15.75" customHeight="1">
      <c r="A7" s="183" t="s">
        <v>72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76" t="s">
        <v>3</v>
      </c>
      <c r="Q7" s="176"/>
      <c r="R7" s="176"/>
      <c r="S7" s="176"/>
      <c r="T7" s="176"/>
      <c r="U7" s="176"/>
      <c r="V7" s="176"/>
      <c r="W7" s="146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8"/>
      <c r="CF7" s="21"/>
      <c r="CG7" s="21"/>
      <c r="CH7" s="21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T7" s="20">
        <v>6</v>
      </c>
    </row>
    <row r="8" spans="1:154" ht="20.100000000000001" customHeight="1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54" t="s">
        <v>4</v>
      </c>
      <c r="Q8" s="154"/>
      <c r="R8" s="154"/>
      <c r="S8" s="154"/>
      <c r="T8" s="154"/>
      <c r="U8" s="154"/>
      <c r="V8" s="154"/>
      <c r="W8" s="146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8"/>
      <c r="CF8" s="21"/>
      <c r="CG8" s="21"/>
      <c r="CH8" s="21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T8" s="20">
        <v>7</v>
      </c>
    </row>
    <row r="9" spans="1:154" ht="20.100000000000001" customHeight="1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47" t="s">
        <v>12</v>
      </c>
      <c r="Q9" s="148"/>
      <c r="R9" s="148"/>
      <c r="S9" s="148"/>
      <c r="T9" s="148"/>
      <c r="U9" s="148"/>
      <c r="V9" s="149"/>
      <c r="W9" s="173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5"/>
      <c r="CF9" s="21"/>
      <c r="CG9" s="21"/>
      <c r="CH9" s="21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T9" s="20">
        <v>8</v>
      </c>
    </row>
    <row r="10" spans="1:154" ht="20.100000000000001" customHeight="1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47" t="s">
        <v>5</v>
      </c>
      <c r="Q10" s="148"/>
      <c r="R10" s="148"/>
      <c r="S10" s="148"/>
      <c r="T10" s="148"/>
      <c r="U10" s="148"/>
      <c r="V10" s="149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1"/>
      <c r="CF10" s="21"/>
      <c r="CG10" s="21"/>
      <c r="CH10" s="21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T10" s="20">
        <v>9</v>
      </c>
    </row>
    <row r="11" spans="1:154" ht="16.5" customHeight="1">
      <c r="A11" s="95" t="s">
        <v>108</v>
      </c>
      <c r="B11" s="9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M11" s="29"/>
      <c r="AN11" s="28"/>
      <c r="AO11" s="30" t="s">
        <v>35</v>
      </c>
      <c r="AP11" s="28"/>
      <c r="AQ11" s="28"/>
      <c r="AR11" s="31"/>
      <c r="CF11" s="21"/>
      <c r="CG11" s="21"/>
      <c r="CH11" s="21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T11" s="20">
        <v>10</v>
      </c>
    </row>
    <row r="12" spans="1:154" customFormat="1" ht="16.5" customHeight="1">
      <c r="A12" t="s">
        <v>99</v>
      </c>
      <c r="AM12" s="106"/>
      <c r="AN12" s="106"/>
      <c r="AO12" s="107" t="s">
        <v>14</v>
      </c>
      <c r="AP12" s="108"/>
      <c r="AQ12" s="108"/>
      <c r="AR12" s="109"/>
      <c r="CF12" s="110"/>
      <c r="CG12" s="110"/>
      <c r="CH12" s="110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T12">
        <v>11</v>
      </c>
    </row>
    <row r="13" spans="1:154" ht="24" customHeight="1">
      <c r="A13" s="32" t="s">
        <v>7</v>
      </c>
      <c r="B13" s="152" t="s">
        <v>13</v>
      </c>
      <c r="C13" s="153"/>
      <c r="D13" s="154" t="s">
        <v>6</v>
      </c>
      <c r="E13" s="154"/>
      <c r="F13" s="154"/>
      <c r="G13" s="154"/>
      <c r="H13" s="154"/>
      <c r="I13" s="147"/>
      <c r="J13" s="147" t="s">
        <v>15</v>
      </c>
      <c r="K13" s="148"/>
      <c r="L13" s="148"/>
      <c r="M13" s="148"/>
      <c r="N13" s="148"/>
      <c r="O13" s="148"/>
      <c r="P13" s="148"/>
      <c r="Q13" s="149"/>
      <c r="R13" s="141" t="s">
        <v>51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3"/>
      <c r="AK13" s="138" t="s">
        <v>49</v>
      </c>
      <c r="AL13" s="139"/>
      <c r="AM13" s="139"/>
      <c r="AN13" s="140"/>
      <c r="AO13" s="136" t="s">
        <v>47</v>
      </c>
      <c r="AP13" s="136"/>
      <c r="AQ13" s="136"/>
      <c r="AR13" s="137"/>
      <c r="CF13" s="21"/>
      <c r="CG13" s="21"/>
      <c r="CH13" s="21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T13" s="20">
        <v>12</v>
      </c>
    </row>
    <row r="14" spans="1:154" ht="17.100000000000001" customHeight="1">
      <c r="A14" s="33" t="s">
        <v>8</v>
      </c>
      <c r="B14" s="122"/>
      <c r="C14" s="123"/>
      <c r="D14" s="89" t="s">
        <v>109</v>
      </c>
      <c r="E14" s="34" t="s">
        <v>25</v>
      </c>
      <c r="F14" s="34"/>
      <c r="G14" s="124"/>
      <c r="H14" s="124"/>
      <c r="I14" s="125"/>
      <c r="J14" s="119"/>
      <c r="K14" s="120"/>
      <c r="L14" s="120"/>
      <c r="M14" s="120"/>
      <c r="N14" s="120"/>
      <c r="O14" s="120"/>
      <c r="P14" s="120"/>
      <c r="Q14" s="121"/>
      <c r="R14" s="119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1"/>
      <c r="AK14" s="132"/>
      <c r="AL14" s="133"/>
      <c r="AM14" s="133"/>
      <c r="AN14" s="134"/>
      <c r="AO14" s="116"/>
      <c r="AP14" s="117"/>
      <c r="AQ14" s="117"/>
      <c r="AR14" s="118"/>
      <c r="CF14" s="21"/>
      <c r="CG14" s="21"/>
      <c r="CH14" s="21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T14" s="20">
        <v>13</v>
      </c>
    </row>
    <row r="15" spans="1:154" ht="17.100000000000001" customHeight="1">
      <c r="A15" s="33" t="s">
        <v>9</v>
      </c>
      <c r="B15" s="122"/>
      <c r="C15" s="123"/>
      <c r="D15" s="89" t="s">
        <v>109</v>
      </c>
      <c r="E15" s="34" t="s">
        <v>25</v>
      </c>
      <c r="F15" s="34"/>
      <c r="G15" s="124"/>
      <c r="H15" s="124"/>
      <c r="I15" s="125"/>
      <c r="J15" s="119"/>
      <c r="K15" s="120"/>
      <c r="L15" s="120"/>
      <c r="M15" s="120"/>
      <c r="N15" s="120"/>
      <c r="O15" s="120"/>
      <c r="P15" s="120"/>
      <c r="Q15" s="121"/>
      <c r="R15" s="144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1"/>
      <c r="AK15" s="132"/>
      <c r="AL15" s="133"/>
      <c r="AM15" s="133"/>
      <c r="AN15" s="134"/>
      <c r="AO15" s="116"/>
      <c r="AP15" s="117"/>
      <c r="AQ15" s="117"/>
      <c r="AR15" s="118"/>
      <c r="CF15" s="21"/>
      <c r="CG15" s="21"/>
      <c r="CH15" s="21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T15" s="20">
        <v>14</v>
      </c>
    </row>
    <row r="16" spans="1:154" ht="17.100000000000001" customHeight="1">
      <c r="A16" s="33" t="s">
        <v>10</v>
      </c>
      <c r="B16" s="122"/>
      <c r="C16" s="123"/>
      <c r="D16" s="89" t="s">
        <v>109</v>
      </c>
      <c r="E16" s="34" t="s">
        <v>25</v>
      </c>
      <c r="F16" s="34"/>
      <c r="G16" s="124"/>
      <c r="H16" s="124"/>
      <c r="I16" s="125"/>
      <c r="J16" s="119"/>
      <c r="K16" s="120"/>
      <c r="L16" s="120"/>
      <c r="M16" s="120"/>
      <c r="N16" s="120"/>
      <c r="O16" s="120"/>
      <c r="P16" s="120"/>
      <c r="Q16" s="121"/>
      <c r="R16" s="126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8"/>
      <c r="AK16" s="132"/>
      <c r="AL16" s="133"/>
      <c r="AM16" s="133"/>
      <c r="AN16" s="134"/>
      <c r="AO16" s="116"/>
      <c r="AP16" s="117"/>
      <c r="AQ16" s="117"/>
      <c r="AR16" s="118"/>
      <c r="AX16" s="20" t="s">
        <v>88</v>
      </c>
      <c r="CF16" s="21"/>
      <c r="CG16" s="21"/>
      <c r="CH16" s="21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T16" s="20">
        <v>15</v>
      </c>
    </row>
    <row r="17" spans="1:150" ht="17.100000000000001" customHeight="1">
      <c r="A17" s="33" t="s">
        <v>102</v>
      </c>
      <c r="B17" s="122"/>
      <c r="C17" s="123"/>
      <c r="D17" s="89" t="s">
        <v>109</v>
      </c>
      <c r="E17" s="34" t="s">
        <v>2</v>
      </c>
      <c r="F17" s="34"/>
      <c r="G17" s="124"/>
      <c r="H17" s="124"/>
      <c r="I17" s="125"/>
      <c r="J17" s="119"/>
      <c r="K17" s="120"/>
      <c r="L17" s="120"/>
      <c r="M17" s="120"/>
      <c r="N17" s="120"/>
      <c r="O17" s="120"/>
      <c r="P17" s="120"/>
      <c r="Q17" s="121"/>
      <c r="R17" s="126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8"/>
      <c r="AK17" s="132"/>
      <c r="AL17" s="133"/>
      <c r="AM17" s="133"/>
      <c r="AN17" s="134"/>
      <c r="AO17" s="116"/>
      <c r="AP17" s="117"/>
      <c r="AQ17" s="117"/>
      <c r="AR17" s="118"/>
      <c r="AX17" s="20" t="s">
        <v>86</v>
      </c>
      <c r="CF17" s="21"/>
      <c r="CG17" s="21"/>
      <c r="CH17" s="21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35"/>
      <c r="DK17" s="36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T17" s="20">
        <v>16</v>
      </c>
    </row>
    <row r="18" spans="1:150" ht="17.100000000000001" customHeight="1">
      <c r="A18" s="33" t="s">
        <v>103</v>
      </c>
      <c r="B18" s="122"/>
      <c r="C18" s="123"/>
      <c r="D18" s="89" t="s">
        <v>109</v>
      </c>
      <c r="E18" s="34" t="s">
        <v>2</v>
      </c>
      <c r="F18" s="34"/>
      <c r="G18" s="124"/>
      <c r="H18" s="124"/>
      <c r="I18" s="125"/>
      <c r="J18" s="119"/>
      <c r="K18" s="120"/>
      <c r="L18" s="120"/>
      <c r="M18" s="120"/>
      <c r="N18" s="120"/>
      <c r="O18" s="120"/>
      <c r="P18" s="120"/>
      <c r="Q18" s="121"/>
      <c r="R18" s="126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8"/>
      <c r="AK18" s="132"/>
      <c r="AL18" s="133"/>
      <c r="AM18" s="133"/>
      <c r="AN18" s="134"/>
      <c r="AO18" s="116"/>
      <c r="AP18" s="117"/>
      <c r="AQ18" s="117"/>
      <c r="AR18" s="118"/>
      <c r="BH18" s="20" t="s">
        <v>87</v>
      </c>
      <c r="BL18" s="50"/>
      <c r="BM18" s="50"/>
      <c r="BN18" s="50"/>
      <c r="BO18" s="72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21"/>
      <c r="CG18" s="21"/>
      <c r="CH18" s="21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35"/>
      <c r="DK18" s="36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T18" s="20">
        <v>17</v>
      </c>
    </row>
    <row r="19" spans="1:150" ht="17.100000000000001" customHeight="1">
      <c r="A19" s="37" t="s">
        <v>48</v>
      </c>
      <c r="B19" s="38"/>
      <c r="C19" s="38"/>
      <c r="G19" s="39"/>
      <c r="H19" s="39"/>
      <c r="I19" s="39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158" t="s">
        <v>54</v>
      </c>
      <c r="AL19" s="159"/>
      <c r="AM19" s="159"/>
      <c r="AN19" s="160"/>
      <c r="AO19" s="41">
        <f>(COUNTA(J14:J16)-COUNTA(R14:R16))</f>
        <v>0</v>
      </c>
      <c r="AP19" s="42" t="s">
        <v>56</v>
      </c>
      <c r="AQ19" s="42"/>
      <c r="AR19" s="43"/>
      <c r="AX19" s="50" t="s">
        <v>97</v>
      </c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21"/>
      <c r="CG19" s="21"/>
      <c r="CH19" s="21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35"/>
      <c r="DK19" s="36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T19" s="20">
        <v>18</v>
      </c>
    </row>
    <row r="20" spans="1:150" ht="17.100000000000001" customHeight="1">
      <c r="B20" s="69"/>
      <c r="C20" s="21"/>
      <c r="G20" s="44"/>
      <c r="H20" s="44"/>
      <c r="I20" s="44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AA20" s="45"/>
      <c r="AB20" s="45"/>
      <c r="AC20" s="45"/>
      <c r="AD20" s="45"/>
      <c r="AE20" s="45"/>
      <c r="AF20" s="46"/>
      <c r="AG20" s="46"/>
      <c r="AH20" s="46"/>
      <c r="AI20" s="46"/>
      <c r="AJ20" s="46"/>
      <c r="AK20" s="161" t="s">
        <v>57</v>
      </c>
      <c r="AL20" s="162"/>
      <c r="AM20" s="162"/>
      <c r="AN20" s="163"/>
      <c r="AO20" s="47">
        <f>COUNTA(R14:R16)</f>
        <v>0</v>
      </c>
      <c r="AP20" s="48" t="s">
        <v>55</v>
      </c>
      <c r="AQ20" s="48"/>
      <c r="AR20" s="49"/>
      <c r="AY20" s="50"/>
      <c r="AZ20" s="50"/>
      <c r="BA20" s="96" t="s">
        <v>98</v>
      </c>
      <c r="BC20" s="72"/>
      <c r="BD20" s="50"/>
      <c r="BE20" s="50"/>
      <c r="BF20" s="50"/>
      <c r="BG20" s="50"/>
      <c r="BH20" s="50"/>
      <c r="BI20" s="50"/>
      <c r="BJ20" s="50"/>
      <c r="BK20" s="50"/>
      <c r="CF20" s="21"/>
      <c r="CG20" s="21"/>
      <c r="CH20" s="21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35"/>
      <c r="DK20" s="36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T20" s="20">
        <v>19</v>
      </c>
    </row>
    <row r="21" spans="1:150" ht="17.100000000000001" customHeight="1">
      <c r="A21" s="112" t="s">
        <v>104</v>
      </c>
      <c r="B21" s="69"/>
      <c r="C21" s="21"/>
      <c r="G21" s="44"/>
      <c r="H21" s="44"/>
      <c r="I21" s="44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81"/>
      <c r="AA21" s="45"/>
      <c r="AB21" s="45"/>
      <c r="AC21" s="45"/>
      <c r="AD21" s="45"/>
      <c r="AE21" s="45"/>
      <c r="AF21" s="46"/>
      <c r="AG21" s="46"/>
      <c r="AH21" s="81" t="s">
        <v>35</v>
      </c>
      <c r="AI21" s="46"/>
      <c r="AJ21" s="46"/>
      <c r="AK21" s="90"/>
      <c r="AL21" s="91"/>
      <c r="AM21" s="91"/>
      <c r="AN21" s="91"/>
      <c r="AO21" s="92"/>
      <c r="AP21" s="40"/>
      <c r="AQ21" s="40"/>
      <c r="AR21" s="40"/>
      <c r="AY21" s="113" t="s">
        <v>90</v>
      </c>
      <c r="CF21" s="21"/>
      <c r="CG21" s="21"/>
      <c r="CH21" s="21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T21" s="20">
        <v>20</v>
      </c>
    </row>
    <row r="22" spans="1:150" ht="18" customHeight="1" thickBot="1">
      <c r="I22" s="20"/>
      <c r="N22" s="51" t="s">
        <v>17</v>
      </c>
      <c r="O22" s="52"/>
      <c r="P22" s="53"/>
      <c r="Q22" s="52"/>
      <c r="R22" s="52"/>
      <c r="S22" s="52"/>
      <c r="T22" s="54"/>
      <c r="U22" s="54"/>
      <c r="V22" s="54"/>
      <c r="W22" s="55"/>
      <c r="X22" s="55"/>
      <c r="Y22" s="55"/>
      <c r="Z22" s="55"/>
      <c r="AA22" s="55"/>
      <c r="AB22" s="55"/>
      <c r="AC22" s="55"/>
      <c r="AD22" s="55"/>
      <c r="AE22" s="55"/>
      <c r="AF22" s="135"/>
      <c r="AG22" s="135"/>
      <c r="AH22" s="135"/>
      <c r="AI22" s="135"/>
      <c r="AJ22" s="73"/>
      <c r="AK22" s="56" t="s">
        <v>71</v>
      </c>
      <c r="AL22" s="157"/>
      <c r="AM22" s="157"/>
      <c r="AN22" s="55" t="s">
        <v>53</v>
      </c>
      <c r="AO22" s="157"/>
      <c r="AP22" s="157"/>
      <c r="AQ22" s="157"/>
      <c r="AR22" s="55" t="s">
        <v>52</v>
      </c>
      <c r="AS22" s="93"/>
      <c r="CF22" s="21"/>
      <c r="CG22" s="21"/>
      <c r="CH22" s="21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T22" s="20">
        <v>21</v>
      </c>
    </row>
    <row r="23" spans="1:150" ht="18" customHeight="1" thickTop="1">
      <c r="A23" s="70" t="s">
        <v>68</v>
      </c>
      <c r="B23" s="3" t="s">
        <v>112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8"/>
      <c r="AM23" s="58"/>
      <c r="AN23" s="58"/>
      <c r="AO23" s="58"/>
      <c r="AP23" s="58"/>
      <c r="AQ23" s="58"/>
      <c r="CF23" s="21"/>
      <c r="CG23" s="21"/>
      <c r="CH23" s="21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T23" s="20">
        <v>22</v>
      </c>
    </row>
    <row r="24" spans="1:150" ht="15" customHeight="1">
      <c r="B24" s="3" t="s">
        <v>101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8"/>
      <c r="AM24" s="58"/>
      <c r="AN24" s="58"/>
      <c r="AO24" s="58"/>
      <c r="AP24" s="58"/>
      <c r="AQ24" s="58"/>
      <c r="BS24" s="21"/>
      <c r="BT24" s="21"/>
      <c r="BU24" s="21"/>
      <c r="BV24" s="22"/>
      <c r="CF24" s="21"/>
      <c r="CG24" s="21"/>
      <c r="CH24" s="21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T24" s="20">
        <v>23</v>
      </c>
    </row>
    <row r="25" spans="1:150" ht="15" customHeight="1">
      <c r="A25" s="70" t="s">
        <v>68</v>
      </c>
      <c r="B25" s="100" t="s">
        <v>73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2"/>
      <c r="AM25" s="102"/>
      <c r="AN25" s="102"/>
      <c r="AO25" s="102"/>
      <c r="AP25" s="102"/>
      <c r="AQ25" s="102"/>
      <c r="AR25" s="103"/>
      <c r="CF25" s="21"/>
      <c r="CG25" s="21"/>
      <c r="CH25" s="21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T25" s="20">
        <v>24</v>
      </c>
    </row>
    <row r="26" spans="1:150" ht="15" customHeight="1">
      <c r="B26" s="104" t="s">
        <v>74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3"/>
      <c r="AM26" s="103"/>
      <c r="AN26" s="103"/>
      <c r="AO26" s="103"/>
      <c r="AP26" s="103"/>
      <c r="AQ26" s="103"/>
      <c r="AR26" s="103"/>
      <c r="CF26" s="21"/>
      <c r="CG26" s="21"/>
      <c r="CH26" s="21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T26" s="20">
        <v>25</v>
      </c>
    </row>
    <row r="27" spans="1:150" ht="15" customHeight="1">
      <c r="A27" s="70" t="s">
        <v>68</v>
      </c>
      <c r="B27" s="50" t="s">
        <v>62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CF27" s="21"/>
      <c r="CG27" s="21"/>
      <c r="CH27" s="21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T27" s="20">
        <v>26</v>
      </c>
    </row>
    <row r="28" spans="1:150" ht="15" customHeight="1">
      <c r="A28" s="71" t="s">
        <v>69</v>
      </c>
      <c r="B28" s="50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CF28" s="21"/>
      <c r="CG28" s="21"/>
      <c r="CH28" s="21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T28" s="20">
        <v>27</v>
      </c>
    </row>
    <row r="29" spans="1:150" ht="15" customHeight="1">
      <c r="A29" s="70" t="s">
        <v>68</v>
      </c>
      <c r="B29" s="50" t="s">
        <v>105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CF29" s="21"/>
      <c r="CG29" s="21"/>
      <c r="CH29" s="21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T29" s="20">
        <v>28</v>
      </c>
    </row>
    <row r="30" spans="1:150" ht="14.25" customHeight="1">
      <c r="B30" s="50" t="s">
        <v>61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CF30" s="21"/>
      <c r="CG30" s="21"/>
      <c r="CH30" s="21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T30" s="20">
        <v>29</v>
      </c>
    </row>
    <row r="31" spans="1:150" ht="12" customHeight="1">
      <c r="A31" s="60" t="s">
        <v>11</v>
      </c>
      <c r="B31" s="60"/>
      <c r="C31" s="60"/>
      <c r="D31" s="60"/>
      <c r="E31" s="60"/>
      <c r="F31" s="60"/>
      <c r="G31" s="60"/>
      <c r="H31" s="60"/>
      <c r="I31" s="60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CF31" s="21"/>
      <c r="CG31" s="21"/>
      <c r="CH31" s="21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T31" s="20">
        <v>30</v>
      </c>
    </row>
    <row r="32" spans="1:150" ht="12.75" customHeight="1">
      <c r="A32" s="62" t="s">
        <v>18</v>
      </c>
      <c r="B32" s="150" t="s">
        <v>19</v>
      </c>
      <c r="C32" s="151"/>
      <c r="D32" s="98" t="s">
        <v>109</v>
      </c>
      <c r="E32" s="63" t="s">
        <v>20</v>
      </c>
      <c r="F32" s="63">
        <v>0</v>
      </c>
      <c r="G32" s="155" t="s">
        <v>58</v>
      </c>
      <c r="H32" s="155"/>
      <c r="I32" s="156"/>
      <c r="J32" s="147" t="s">
        <v>16</v>
      </c>
      <c r="K32" s="148"/>
      <c r="L32" s="148"/>
      <c r="M32" s="148"/>
      <c r="N32" s="148"/>
      <c r="O32" s="148"/>
      <c r="P32" s="148"/>
      <c r="Q32" s="149"/>
      <c r="R32" s="64" t="s">
        <v>40</v>
      </c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65"/>
      <c r="AJ32" s="66"/>
      <c r="AK32" s="129">
        <v>44583</v>
      </c>
      <c r="AL32" s="130"/>
      <c r="AM32" s="130"/>
      <c r="AN32" s="131"/>
      <c r="AO32" s="164">
        <v>1</v>
      </c>
      <c r="AP32" s="165"/>
      <c r="AQ32" s="165"/>
      <c r="AR32" s="166"/>
      <c r="CF32" s="21"/>
      <c r="CG32" s="21"/>
      <c r="CH32" s="21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T32" s="20">
        <v>31</v>
      </c>
    </row>
    <row r="33" spans="1:145" ht="12.75" customHeight="1">
      <c r="A33" s="50" t="s">
        <v>91</v>
      </c>
      <c r="B33" s="67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CF33" s="21"/>
      <c r="CG33" s="21"/>
      <c r="CH33" s="21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</row>
    <row r="34" spans="1:145" ht="15" customHeight="1">
      <c r="A34" s="99" t="s">
        <v>92</v>
      </c>
      <c r="B34" s="50"/>
      <c r="CF34" s="21"/>
      <c r="CG34" s="21"/>
      <c r="CH34" s="21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</row>
    <row r="35" spans="1:145" ht="15" customHeight="1">
      <c r="A35" s="69" t="s">
        <v>93</v>
      </c>
      <c r="CF35" s="21"/>
      <c r="CG35" s="21"/>
      <c r="CH35" s="21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</row>
    <row r="36" spans="1:145" ht="11.25" customHeight="1"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</row>
    <row r="37" spans="1:145" ht="20.100000000000001" customHeight="1">
      <c r="A37" s="50" t="s">
        <v>39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</row>
    <row r="38" spans="1:145" ht="20.100000000000001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</row>
    <row r="39" spans="1:145" ht="20.100000000000001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</row>
    <row r="40" spans="1:145" ht="20.100000000000001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</row>
    <row r="41" spans="1:145" ht="20.100000000000001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</row>
    <row r="42" spans="1:145" ht="20.100000000000001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</row>
    <row r="43" spans="1:145" ht="20.100000000000001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</row>
    <row r="44" spans="1:145" ht="20.100000000000001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</row>
    <row r="45" spans="1:145" ht="20.100000000000001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</row>
    <row r="46" spans="1:145" ht="20.100000000000001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</row>
    <row r="47" spans="1:145" ht="20.100000000000001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</row>
    <row r="48" spans="1:145" ht="20.100000000000001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</row>
    <row r="49" spans="1:145" ht="20.100000000000001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</row>
    <row r="50" spans="1:145" ht="20.100000000000001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</row>
    <row r="51" spans="1:145" ht="20.100000000000001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</row>
    <row r="52" spans="1:145" ht="20.100000000000001" customHeight="1">
      <c r="CM52" s="22"/>
      <c r="CN52" s="22"/>
      <c r="CO52" s="22"/>
      <c r="CP52" s="22"/>
    </row>
  </sheetData>
  <mergeCells count="63">
    <mergeCell ref="AO32:AR32"/>
    <mergeCell ref="A4:O4"/>
    <mergeCell ref="V5:Y5"/>
    <mergeCell ref="P10:V10"/>
    <mergeCell ref="W10:AR10"/>
    <mergeCell ref="P5:Q5"/>
    <mergeCell ref="R5:T5"/>
    <mergeCell ref="W7:AR7"/>
    <mergeCell ref="W8:AR8"/>
    <mergeCell ref="W9:AR9"/>
    <mergeCell ref="P8:V8"/>
    <mergeCell ref="P7:V7"/>
    <mergeCell ref="P9:V9"/>
    <mergeCell ref="A5:O6"/>
    <mergeCell ref="A7:O10"/>
    <mergeCell ref="P4:AR4"/>
    <mergeCell ref="A1:AR1"/>
    <mergeCell ref="P6:AR6"/>
    <mergeCell ref="J32:Q32"/>
    <mergeCell ref="B32:C32"/>
    <mergeCell ref="B13:C13"/>
    <mergeCell ref="G14:I14"/>
    <mergeCell ref="D13:I13"/>
    <mergeCell ref="B14:C14"/>
    <mergeCell ref="G32:I32"/>
    <mergeCell ref="J13:Q13"/>
    <mergeCell ref="B15:C15"/>
    <mergeCell ref="AO22:AQ22"/>
    <mergeCell ref="AL22:AM22"/>
    <mergeCell ref="AK19:AN19"/>
    <mergeCell ref="AK20:AN20"/>
    <mergeCell ref="B17:C17"/>
    <mergeCell ref="AO13:AR13"/>
    <mergeCell ref="AK13:AN13"/>
    <mergeCell ref="R13:AJ13"/>
    <mergeCell ref="R16:AJ16"/>
    <mergeCell ref="R15:AJ15"/>
    <mergeCell ref="R14:AJ14"/>
    <mergeCell ref="AK14:AN14"/>
    <mergeCell ref="AO14:AR14"/>
    <mergeCell ref="AK15:AN15"/>
    <mergeCell ref="AO16:AR16"/>
    <mergeCell ref="AO15:AR15"/>
    <mergeCell ref="AK32:AN32"/>
    <mergeCell ref="G18:I18"/>
    <mergeCell ref="G17:I17"/>
    <mergeCell ref="G16:I16"/>
    <mergeCell ref="J18:Q18"/>
    <mergeCell ref="J17:Q17"/>
    <mergeCell ref="J16:Q16"/>
    <mergeCell ref="AK18:AN18"/>
    <mergeCell ref="AK17:AN17"/>
    <mergeCell ref="AK16:AN16"/>
    <mergeCell ref="AF22:AI22"/>
    <mergeCell ref="R18:AJ18"/>
    <mergeCell ref="AO18:AR18"/>
    <mergeCell ref="AO17:AR17"/>
    <mergeCell ref="J15:Q15"/>
    <mergeCell ref="J14:Q14"/>
    <mergeCell ref="B16:C16"/>
    <mergeCell ref="G15:I15"/>
    <mergeCell ref="R17:AJ17"/>
    <mergeCell ref="B18:C18"/>
  </mergeCells>
  <phoneticPr fontId="2"/>
  <dataValidations count="4">
    <dataValidation type="list" allowBlank="1" showInputMessage="1" showErrorMessage="1" sqref="AO14:AO18" xr:uid="{09F9C118-420E-4BA6-BEAA-98D67171D434}">
      <formula1>$ER$1:$ER$3</formula1>
    </dataValidation>
    <dataValidation type="list" allowBlank="1" showInputMessage="1" showErrorMessage="1" sqref="AL22:AM22" xr:uid="{3B28518B-E58C-4153-B16E-C8BCCB34387F}">
      <formula1>$ET$1:$ET$13</formula1>
    </dataValidation>
    <dataValidation type="list" allowBlank="1" showInputMessage="1" showErrorMessage="1" sqref="AF22:AI22" xr:uid="{A5EE568D-E949-4EB6-8ABD-AB8BDB81F9DB}">
      <formula1>$EX$1:$EX$3</formula1>
    </dataValidation>
    <dataValidation type="list" allowBlank="1" showInputMessage="1" showErrorMessage="1" sqref="AO22:AQ22" xr:uid="{5021A105-C3E3-4D7B-B248-6370CCD79284}">
      <formula1>$ET$1:$ET$32</formula1>
    </dataValidation>
  </dataValidations>
  <pageMargins left="0.51181102362204722" right="0.23622047244094491" top="0.23622047244094491" bottom="0" header="0.15748031496062992" footer="0.15748031496062992"/>
  <pageSetup paperSize="9" scale="95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963C-47E7-4C34-A4FA-00F3E18D3AAA}">
  <sheetPr>
    <tabColor rgb="FFFF0000"/>
    <pageSetUpPr fitToPage="1"/>
  </sheetPr>
  <dimension ref="A1:N32"/>
  <sheetViews>
    <sheetView topLeftCell="A7" workbookViewId="0">
      <selection activeCell="A7" sqref="A7:A8"/>
    </sheetView>
  </sheetViews>
  <sheetFormatPr defaultRowHeight="13.5"/>
  <cols>
    <col min="1" max="1" width="17" customWidth="1"/>
    <col min="2" max="2" width="9.5" customWidth="1"/>
    <col min="3" max="3" width="20.5" customWidth="1"/>
    <col min="4" max="4" width="20.375" customWidth="1"/>
    <col min="5" max="5" width="22.375" customWidth="1"/>
    <col min="6" max="6" width="20" customWidth="1"/>
    <col min="7" max="7" width="10.625" customWidth="1"/>
    <col min="8" max="8" width="11.75" customWidth="1"/>
    <col min="9" max="9" width="12.75" customWidth="1"/>
    <col min="10" max="10" width="12.125" customWidth="1"/>
    <col min="11" max="11" width="12.25" customWidth="1"/>
    <col min="13" max="13" width="12.25" customWidth="1"/>
    <col min="14" max="14" width="18.75" customWidth="1"/>
    <col min="15" max="15" width="14.5" customWidth="1"/>
    <col min="16" max="16" width="21.875" customWidth="1"/>
  </cols>
  <sheetData>
    <row r="1" spans="1:14" ht="27.75" customHeight="1">
      <c r="A1" s="2" t="s">
        <v>36</v>
      </c>
    </row>
    <row r="2" spans="1:14" ht="27.75" customHeight="1">
      <c r="A2" s="5" t="s">
        <v>37</v>
      </c>
      <c r="M2" s="1"/>
      <c r="N2" s="1"/>
    </row>
    <row r="3" spans="1:14" ht="27">
      <c r="A3" s="12" t="s">
        <v>21</v>
      </c>
      <c r="B3" s="13"/>
      <c r="C3" s="14" t="s">
        <v>23</v>
      </c>
      <c r="D3" s="14" t="s">
        <v>24</v>
      </c>
      <c r="E3" s="14" t="s">
        <v>22</v>
      </c>
      <c r="F3" s="14" t="s">
        <v>32</v>
      </c>
      <c r="G3" s="14" t="s">
        <v>31</v>
      </c>
      <c r="H3" s="15" t="s">
        <v>29</v>
      </c>
      <c r="I3" s="16" t="s">
        <v>30</v>
      </c>
      <c r="J3" s="17" t="s">
        <v>33</v>
      </c>
      <c r="K3" s="17" t="s">
        <v>34</v>
      </c>
      <c r="L3" s="19" t="s">
        <v>26</v>
      </c>
      <c r="M3" s="18" t="s">
        <v>27</v>
      </c>
      <c r="N3" s="19" t="s">
        <v>28</v>
      </c>
    </row>
    <row r="4" spans="1:14" s="3" customFormat="1" ht="12">
      <c r="A4" s="94" t="s">
        <v>110</v>
      </c>
      <c r="B4" s="3" t="str">
        <f>IF(申込書!G14="","",申込書!G14)</f>
        <v/>
      </c>
      <c r="C4" s="3" t="str">
        <f>IF(申込書!J14="","",IF(申込書!$P$4="","",申込書!$P$4))</f>
        <v/>
      </c>
      <c r="D4" s="3" t="str">
        <f>IF(C4="","",PHONETIC(申込書!$P$4))</f>
        <v/>
      </c>
      <c r="E4" s="3" t="str">
        <f>IF(申込書!J14="","",申込書!J14)</f>
        <v/>
      </c>
      <c r="F4" s="3" t="str">
        <f>PHONETIC(申込書!J14)</f>
        <v/>
      </c>
      <c r="G4" s="3" t="str">
        <f>IF(申込書!AO14="","",申込書!AO14)</f>
        <v/>
      </c>
      <c r="H4" s="9" t="str">
        <f>IF(申込書!AK14="","",申込書!AK14)</f>
        <v/>
      </c>
      <c r="L4" s="3">
        <f>申込書!W8</f>
        <v>0</v>
      </c>
      <c r="M4" s="3">
        <f>申込書!W10</f>
        <v>0</v>
      </c>
      <c r="N4" s="3">
        <f>申込書!W9</f>
        <v>0</v>
      </c>
    </row>
    <row r="5" spans="1:14" s="3" customFormat="1" ht="12">
      <c r="A5" s="94" t="s">
        <v>110</v>
      </c>
      <c r="B5" s="3" t="str">
        <f>IF(申込書!G15="","",申込書!G15)</f>
        <v/>
      </c>
      <c r="C5" s="3" t="str">
        <f>IF(申込書!J15="","",IF(申込書!$P$4="","",申込書!$P$4))</f>
        <v/>
      </c>
      <c r="D5" s="3" t="str">
        <f>IF(C5="","",PHONETIC(申込書!$P$4))</f>
        <v/>
      </c>
      <c r="E5" s="3" t="str">
        <f>IF(申込書!J15="","",申込書!J15)</f>
        <v/>
      </c>
      <c r="F5" s="3" t="str">
        <f>PHONETIC(申込書!J15)</f>
        <v/>
      </c>
      <c r="G5" s="3" t="str">
        <f>IF(申込書!AO15="","",申込書!AO15)</f>
        <v/>
      </c>
      <c r="H5" s="9" t="str">
        <f>IF(申込書!AK15="","",申込書!AK15)</f>
        <v/>
      </c>
    </row>
    <row r="6" spans="1:14" s="3" customFormat="1" ht="12">
      <c r="A6" s="94" t="s">
        <v>110</v>
      </c>
      <c r="B6" s="3" t="str">
        <f>IF(申込書!G16="","",申込書!G16)</f>
        <v/>
      </c>
      <c r="C6" s="3" t="str">
        <f>IF(申込書!J16="","",IF(申込書!$P$4="","",申込書!$P$4))</f>
        <v/>
      </c>
      <c r="D6" s="3" t="str">
        <f>IF(C6="","",PHONETIC(申込書!$P$4))</f>
        <v/>
      </c>
      <c r="E6" s="3" t="str">
        <f>IF(申込書!J16="","",申込書!J16)</f>
        <v/>
      </c>
      <c r="F6" s="3" t="str">
        <f>PHONETIC(申込書!J16)</f>
        <v/>
      </c>
      <c r="G6" s="3" t="str">
        <f>IF(申込書!AO16="","",申込書!AO16)</f>
        <v/>
      </c>
      <c r="H6" s="9" t="str">
        <f>IF(申込書!AK16="","",申込書!AK16)</f>
        <v/>
      </c>
    </row>
    <row r="7" spans="1:14" s="3" customFormat="1" ht="12">
      <c r="A7" s="94" t="s">
        <v>110</v>
      </c>
      <c r="B7" s="3" t="str">
        <f>IF(申込書!G17="","",申込書!G17)</f>
        <v/>
      </c>
      <c r="C7" s="3" t="str">
        <f>IF(申込書!J17="","",IF(申込書!$P$4="","",申込書!$P$4))</f>
        <v/>
      </c>
      <c r="D7" s="3" t="str">
        <f>IF(C7="","",PHONETIC(申込書!$P$4))</f>
        <v/>
      </c>
      <c r="E7" s="3" t="str">
        <f>IF(申込書!J17="","",申込書!J17)</f>
        <v/>
      </c>
      <c r="F7" s="3" t="str">
        <f>PHONETIC(申込書!J17)</f>
        <v/>
      </c>
      <c r="G7" s="3" t="str">
        <f>IF(申込書!AO17="","",申込書!AO17)</f>
        <v/>
      </c>
      <c r="H7" s="9" t="str">
        <f>IF(申込書!AK17="","",申込書!AK17)</f>
        <v/>
      </c>
    </row>
    <row r="8" spans="1:14" s="3" customFormat="1" ht="12">
      <c r="A8" s="94" t="s">
        <v>110</v>
      </c>
      <c r="B8" s="3" t="str">
        <f>IF(申込書!G18="","",申込書!G18)</f>
        <v/>
      </c>
      <c r="C8" s="3" t="str">
        <f>IF(申込書!J18="","",IF(申込書!$P$4="","",申込書!$P$4))</f>
        <v/>
      </c>
      <c r="D8" s="3" t="str">
        <f>IF(C8="","",PHONETIC(申込書!$P$4))</f>
        <v/>
      </c>
      <c r="E8" s="3" t="str">
        <f>IF(申込書!J18="","",申込書!J18)</f>
        <v/>
      </c>
      <c r="F8" s="3" t="str">
        <f>PHONETIC(申込書!J18)</f>
        <v/>
      </c>
      <c r="G8" s="3" t="str">
        <f>IF(申込書!AO18="","",申込書!AO18)</f>
        <v/>
      </c>
      <c r="H8" s="9" t="str">
        <f>IF(申込書!AK18="","",申込書!AK18)</f>
        <v/>
      </c>
    </row>
    <row r="9" spans="1:14">
      <c r="G9" s="3"/>
      <c r="H9" s="10"/>
    </row>
    <row r="10" spans="1:14">
      <c r="B10" s="82" t="s">
        <v>75</v>
      </c>
      <c r="C10" s="82" t="s">
        <v>83</v>
      </c>
      <c r="H10" s="10"/>
    </row>
    <row r="11" spans="1:14">
      <c r="B11" s="82"/>
      <c r="C11" s="82" t="s">
        <v>77</v>
      </c>
      <c r="H11" s="10"/>
    </row>
    <row r="12" spans="1:14">
      <c r="A12" s="188" t="s">
        <v>76</v>
      </c>
      <c r="B12" s="188"/>
      <c r="C12" s="74" t="s">
        <v>78</v>
      </c>
      <c r="D12" s="74"/>
      <c r="H12" s="10"/>
    </row>
    <row r="13" spans="1:14">
      <c r="N13" s="83" t="s">
        <v>80</v>
      </c>
    </row>
    <row r="14" spans="1:14">
      <c r="N14" s="84" t="s">
        <v>81</v>
      </c>
    </row>
    <row r="15" spans="1:14">
      <c r="A15" s="4" t="s">
        <v>38</v>
      </c>
      <c r="N15" s="85" t="s">
        <v>100</v>
      </c>
    </row>
    <row r="16" spans="1:14" ht="28.5" customHeight="1">
      <c r="A16" s="6" t="s">
        <v>59</v>
      </c>
      <c r="B16" s="6" t="s">
        <v>60</v>
      </c>
      <c r="C16" s="6" t="s">
        <v>64</v>
      </c>
      <c r="D16" s="7" t="s">
        <v>65</v>
      </c>
      <c r="E16" s="6" t="s">
        <v>63</v>
      </c>
      <c r="F16" s="7" t="s">
        <v>66</v>
      </c>
      <c r="G16" s="6" t="s">
        <v>67</v>
      </c>
      <c r="H16" s="7" t="s">
        <v>41</v>
      </c>
      <c r="I16" s="8" t="s">
        <v>42</v>
      </c>
      <c r="J16" s="86" t="s">
        <v>43</v>
      </c>
      <c r="K16" s="7" t="s">
        <v>44</v>
      </c>
      <c r="L16" s="7" t="s">
        <v>45</v>
      </c>
      <c r="M16" s="7" t="s">
        <v>46</v>
      </c>
      <c r="N16" s="84" t="s">
        <v>82</v>
      </c>
    </row>
    <row r="17" spans="1:11">
      <c r="C17">
        <f>IF(OR(申込書!$R$14="",申込書!$R$15="",申込書!$R$16=""),申込書!P4,"")</f>
        <v>0</v>
      </c>
      <c r="D17" t="str">
        <f>PHONETIC(IF(OR(申込書!$R$14="",申込書!$R$15="",申込書!$R$16=""),申込書!P4,""))</f>
        <v/>
      </c>
      <c r="G17">
        <f>IF(OR(申込書!$R$14="",申込書!$R$15="",申込書!$R$16=""),申込書!W9,"")</f>
        <v>0</v>
      </c>
      <c r="H17">
        <f>IF(OR(申込書!$R$14="",申込書!$R$15="",申込書!$R$16=""),申込書!AO19,"")</f>
        <v>0</v>
      </c>
      <c r="I17" t="str">
        <f>IF(H17=1,"","一括")</f>
        <v>一括</v>
      </c>
      <c r="J17" s="11">
        <f>H17*2000</f>
        <v>0</v>
      </c>
      <c r="K17" s="9" t="str">
        <f>IF(申込書!AK14="","",申込書!AK14)</f>
        <v/>
      </c>
    </row>
    <row r="18" spans="1:11">
      <c r="K18" s="9"/>
    </row>
    <row r="19" spans="1:11">
      <c r="B19" t="str">
        <f>IF(申込書!R14="","",申込書!G14)</f>
        <v/>
      </c>
      <c r="C19" t="str">
        <f>IF(申込書!$R14="","",申込書!$J14)</f>
        <v/>
      </c>
      <c r="D19" t="str">
        <f>IF(C19="","",PHONETIC(申込書!J14))</f>
        <v/>
      </c>
      <c r="E19" t="str">
        <f>IF(申込書!$R14="","",申込書!$J14)</f>
        <v/>
      </c>
      <c r="F19" t="str">
        <f>IF(E19="","",PHONETIC(申込書!$J14))</f>
        <v/>
      </c>
      <c r="G19" t="str">
        <f>IF(申込書!R14="","",申込書!R14)</f>
        <v/>
      </c>
      <c r="H19" t="str">
        <f>IF(G19="","",1)</f>
        <v/>
      </c>
      <c r="I19" t="str">
        <f t="shared" ref="I19" si="0">IF(H19=1,"","一括")</f>
        <v>一括</v>
      </c>
      <c r="J19" s="11" t="str">
        <f>IFERROR(H19*2000,"")</f>
        <v/>
      </c>
      <c r="K19" s="9" t="str">
        <f>IF(申込書!R14="","",申込書!AK14)</f>
        <v/>
      </c>
    </row>
    <row r="20" spans="1:11">
      <c r="B20" t="str">
        <f>IF(申込書!R15="","",申込書!G15)</f>
        <v/>
      </c>
      <c r="C20" t="str">
        <f>IF(申込書!$R15="","",申込書!$J15)</f>
        <v/>
      </c>
      <c r="D20" t="str">
        <f>IF(C20="","",PHONETIC(申込書!J15))</f>
        <v/>
      </c>
      <c r="E20" t="str">
        <f>IF(申込書!$R15="","",申込書!$J15)</f>
        <v/>
      </c>
      <c r="F20" t="str">
        <f>IF(E20="","",PHONETIC(申込書!$J15))</f>
        <v/>
      </c>
      <c r="G20" t="str">
        <f>IF(申込書!R15="","",申込書!R15)</f>
        <v/>
      </c>
      <c r="H20" t="str">
        <f t="shared" ref="H20:H21" si="1">IF(G20="","",1)</f>
        <v/>
      </c>
      <c r="I20" t="str">
        <f t="shared" ref="I20:I21" si="2">IF(H20=1,"","一括")</f>
        <v>一括</v>
      </c>
      <c r="J20" s="11" t="str">
        <f t="shared" ref="J20:J23" si="3">IFERROR(H20*2000,"")</f>
        <v/>
      </c>
      <c r="K20" s="9" t="str">
        <f>IF(申込書!R15="","",申込書!AK15)</f>
        <v/>
      </c>
    </row>
    <row r="21" spans="1:11">
      <c r="B21" t="str">
        <f>IF(申込書!R16="","",申込書!G16)</f>
        <v/>
      </c>
      <c r="C21" t="str">
        <f>IF(申込書!$R16="","",申込書!$J16)</f>
        <v/>
      </c>
      <c r="D21" t="str">
        <f>IF(C21="","",PHONETIC(申込書!J16))</f>
        <v/>
      </c>
      <c r="E21" t="str">
        <f>IF(申込書!$R16="","",申込書!$J16)</f>
        <v/>
      </c>
      <c r="F21" t="str">
        <f>IF(E21="","",PHONETIC(申込書!$J16))</f>
        <v/>
      </c>
      <c r="G21" t="str">
        <f>IF(申込書!R16="","",申込書!R16)</f>
        <v/>
      </c>
      <c r="H21" t="str">
        <f t="shared" si="1"/>
        <v/>
      </c>
      <c r="I21" t="str">
        <f t="shared" si="2"/>
        <v>一括</v>
      </c>
      <c r="J21" s="11" t="str">
        <f t="shared" si="3"/>
        <v/>
      </c>
      <c r="K21" s="9" t="str">
        <f>IF(申込書!R16="","",申込書!AK16)</f>
        <v/>
      </c>
    </row>
    <row r="22" spans="1:11">
      <c r="B22" t="str">
        <f>IF(申込書!R19="","",申込書!G19)</f>
        <v/>
      </c>
      <c r="C22" t="str">
        <f>IF(申込書!$R17="","",申込書!$J17)</f>
        <v/>
      </c>
      <c r="D22" t="str">
        <f>IF(C22="","",PHONETIC(申込書!J17))</f>
        <v/>
      </c>
      <c r="E22" t="str">
        <f>IF(申込書!$R17="","",申込書!$J17)</f>
        <v/>
      </c>
      <c r="F22" t="str">
        <f>IF(E22="","",PHONETIC(申込書!$J17))</f>
        <v/>
      </c>
      <c r="G22" t="str">
        <f>IF(申込書!R17="","",申込書!R17)</f>
        <v/>
      </c>
      <c r="H22" t="str">
        <f t="shared" ref="H22:H23" si="4">IF(G22="","",1)</f>
        <v/>
      </c>
      <c r="I22" t="str">
        <f t="shared" ref="I22:I23" si="5">IF(H22=1,"","一括")</f>
        <v>一括</v>
      </c>
      <c r="J22" s="11" t="str">
        <f t="shared" si="3"/>
        <v/>
      </c>
    </row>
    <row r="23" spans="1:11">
      <c r="C23" t="str">
        <f>IF(申込書!$R18="","",申込書!$J18)</f>
        <v/>
      </c>
      <c r="D23" t="str">
        <f>IF(C23="","",PHONETIC(申込書!J18))</f>
        <v/>
      </c>
      <c r="E23" t="str">
        <f>IF(申込書!$R18="","",申込書!$J18)</f>
        <v/>
      </c>
      <c r="F23" t="str">
        <f>IF(E23="","",PHONETIC(申込書!$J18))</f>
        <v/>
      </c>
      <c r="G23" t="str">
        <f>IF(申込書!R18="","",申込書!R18)</f>
        <v/>
      </c>
      <c r="H23" t="str">
        <f t="shared" si="4"/>
        <v/>
      </c>
      <c r="I23" t="str">
        <f t="shared" si="5"/>
        <v>一括</v>
      </c>
      <c r="J23" s="11" t="str">
        <f t="shared" si="3"/>
        <v/>
      </c>
    </row>
    <row r="25" spans="1:11">
      <c r="A25" s="188" t="s">
        <v>76</v>
      </c>
      <c r="B25" s="188"/>
      <c r="C25" s="74" t="s">
        <v>94</v>
      </c>
    </row>
    <row r="26" spans="1:11">
      <c r="C26" s="74" t="s">
        <v>84</v>
      </c>
      <c r="H26" s="84" t="s">
        <v>85</v>
      </c>
    </row>
    <row r="29" spans="1:11">
      <c r="B29" s="75"/>
      <c r="C29" s="76" t="s">
        <v>95</v>
      </c>
      <c r="D29" s="77"/>
      <c r="E29" s="77"/>
      <c r="F29" s="78"/>
    </row>
    <row r="30" spans="1:11">
      <c r="C30" s="79" t="s">
        <v>96</v>
      </c>
      <c r="D30" s="87"/>
      <c r="E30" s="87"/>
      <c r="F30" s="80"/>
    </row>
    <row r="32" spans="1:11">
      <c r="C32" s="83" t="s">
        <v>79</v>
      </c>
    </row>
  </sheetData>
  <sheetProtection selectLockedCells="1" selectUnlockedCells="1"/>
  <mergeCells count="2">
    <mergeCell ref="A25:B25"/>
    <mergeCell ref="A12:B12"/>
  </mergeCells>
  <phoneticPr fontId="2"/>
  <pageMargins left="0.26" right="0.2" top="0.75" bottom="0.75" header="0.3" footer="0.3"/>
  <pageSetup paperSize="9" scale="5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【加工NG】日建連事務処理用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PC30</dc:creator>
  <cp:lastModifiedBy>五十嵐 佳祐</cp:lastModifiedBy>
  <cp:lastPrinted>2023-01-12T06:43:56Z</cp:lastPrinted>
  <dcterms:created xsi:type="dcterms:W3CDTF">2007-04-10T07:24:40Z</dcterms:created>
  <dcterms:modified xsi:type="dcterms:W3CDTF">2023-01-16T01:01:56Z</dcterms:modified>
</cp:coreProperties>
</file>